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saw81\Desktop\"/>
    </mc:Choice>
  </mc:AlternateContent>
  <xr:revisionPtr revIDLastSave="0" documentId="13_ncr:1_{0A712887-DD22-4FE5-8ACA-32234CD16F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8" i="1" l="1"/>
  <c r="N38" i="1"/>
  <c r="L38" i="1"/>
  <c r="J38" i="1"/>
  <c r="D38" i="1"/>
  <c r="P37" i="1"/>
  <c r="N37" i="1"/>
  <c r="L37" i="1"/>
  <c r="J37" i="1"/>
  <c r="D37" i="1"/>
  <c r="D36" i="1"/>
  <c r="P35" i="1"/>
  <c r="N35" i="1"/>
  <c r="L35" i="1"/>
  <c r="J35" i="1"/>
  <c r="H35" i="1"/>
  <c r="D35" i="1"/>
  <c r="P34" i="1"/>
  <c r="L34" i="1"/>
  <c r="J34" i="1"/>
  <c r="D34" i="1"/>
  <c r="P33" i="1"/>
  <c r="L33" i="1"/>
  <c r="J33" i="1"/>
  <c r="H33" i="1"/>
  <c r="D33" i="1"/>
  <c r="N32" i="1"/>
  <c r="J32" i="1"/>
  <c r="D32" i="1"/>
  <c r="D31" i="1"/>
  <c r="D30" i="1"/>
  <c r="P29" i="1"/>
  <c r="H29" i="1"/>
  <c r="D29" i="1"/>
  <c r="P28" i="1"/>
  <c r="D28" i="1"/>
  <c r="N27" i="1"/>
  <c r="D27" i="1"/>
  <c r="D26" i="1"/>
  <c r="P25" i="1"/>
  <c r="D25" i="1"/>
  <c r="P24" i="1"/>
  <c r="D24" i="1"/>
  <c r="D23" i="1"/>
  <c r="P22" i="1"/>
  <c r="D22" i="1"/>
  <c r="P21" i="1"/>
  <c r="N21" i="1"/>
  <c r="L21" i="1"/>
  <c r="J21" i="1"/>
  <c r="D21" i="1"/>
  <c r="P20" i="1"/>
  <c r="N20" i="1"/>
  <c r="L20" i="1"/>
  <c r="D20" i="1"/>
  <c r="D19" i="1"/>
  <c r="D18" i="1"/>
  <c r="P17" i="1"/>
  <c r="D17" i="1"/>
  <c r="D16" i="1"/>
  <c r="P15" i="1"/>
  <c r="D15" i="1"/>
  <c r="D14" i="1"/>
  <c r="P13" i="1"/>
  <c r="N13" i="1"/>
  <c r="L13" i="1"/>
  <c r="J13" i="1"/>
  <c r="H13" i="1"/>
  <c r="D13" i="1"/>
  <c r="P12" i="1"/>
  <c r="N12" i="1"/>
  <c r="L12" i="1"/>
  <c r="H12" i="1"/>
  <c r="D12" i="1"/>
  <c r="D11" i="1"/>
  <c r="P10" i="1"/>
  <c r="D10" i="1"/>
  <c r="P9" i="1"/>
  <c r="N9" i="1"/>
  <c r="L9" i="1"/>
  <c r="J9" i="1"/>
  <c r="H9" i="1"/>
  <c r="D9" i="1"/>
  <c r="P8" i="1"/>
  <c r="D8" i="1"/>
  <c r="P7" i="1"/>
  <c r="N7" i="1"/>
  <c r="L7" i="1"/>
  <c r="H7" i="1"/>
  <c r="D7" i="1"/>
  <c r="D6" i="1"/>
  <c r="P5" i="1"/>
  <c r="L5" i="1"/>
  <c r="D5" i="1"/>
</calcChain>
</file>

<file path=xl/sharedStrings.xml><?xml version="1.0" encoding="utf-8"?>
<sst xmlns="http://schemas.openxmlformats.org/spreadsheetml/2006/main" count="298" uniqueCount="69">
  <si>
    <t xml:space="preserve">      2021年度参评高级职称人员继续教育合格人员名单</t>
  </si>
  <si>
    <t>序号</t>
  </si>
  <si>
    <t>单位</t>
  </si>
  <si>
    <t>姓名</t>
  </si>
  <si>
    <t>学历</t>
  </si>
  <si>
    <t>拟申报职称</t>
  </si>
  <si>
    <t>申报专业</t>
  </si>
  <si>
    <t>学时</t>
  </si>
  <si>
    <t>审核结果</t>
  </si>
  <si>
    <t>2016年</t>
  </si>
  <si>
    <t>2017年</t>
  </si>
  <si>
    <t>2018年</t>
  </si>
  <si>
    <t>2019年</t>
  </si>
  <si>
    <t>2020年</t>
  </si>
  <si>
    <t>公需</t>
  </si>
  <si>
    <t>专业</t>
  </si>
  <si>
    <t>湖南化工职业技术学院</t>
  </si>
  <si>
    <t>胡颖蔓</t>
  </si>
  <si>
    <t>教授</t>
  </si>
  <si>
    <t>学生思想政治教育</t>
  </si>
  <si>
    <t>合格</t>
  </si>
  <si>
    <t>彭世武</t>
  </si>
  <si>
    <t>哲学</t>
  </si>
  <si>
    <t>唐淑贞</t>
  </si>
  <si>
    <t>化工</t>
  </si>
  <si>
    <t>肖怀秋</t>
  </si>
  <si>
    <t>生物</t>
  </si>
  <si>
    <t>蒋勇</t>
  </si>
  <si>
    <t>计算机</t>
  </si>
  <si>
    <t>蒋俊凯</t>
  </si>
  <si>
    <t>管理学</t>
  </si>
  <si>
    <t>向林峰</t>
  </si>
  <si>
    <t>袁华</t>
  </si>
  <si>
    <t>刘婷</t>
  </si>
  <si>
    <t>刘颖</t>
  </si>
  <si>
    <t>张翔</t>
  </si>
  <si>
    <t>副教授</t>
  </si>
  <si>
    <t>郭君</t>
  </si>
  <si>
    <t>化学</t>
  </si>
  <si>
    <t>徐祥斌</t>
  </si>
  <si>
    <t>刘容</t>
  </si>
  <si>
    <t>机械设计与制造</t>
  </si>
  <si>
    <t>凌旭</t>
  </si>
  <si>
    <t>周恒伟</t>
  </si>
  <si>
    <t>陈利萍</t>
  </si>
  <si>
    <t>徐伟杰</t>
  </si>
  <si>
    <t>电气工程</t>
  </si>
  <si>
    <t>肖英</t>
  </si>
  <si>
    <t>张朝霞</t>
  </si>
  <si>
    <t>郭浪</t>
  </si>
  <si>
    <t>江琳</t>
  </si>
  <si>
    <t>外国语言文学</t>
  </si>
  <si>
    <t>陈志雄</t>
  </si>
  <si>
    <t>陈小尘</t>
  </si>
  <si>
    <t>高教管理</t>
  </si>
  <si>
    <t>陈宏图</t>
  </si>
  <si>
    <t>徐佳</t>
  </si>
  <si>
    <t>丁玉旭</t>
  </si>
  <si>
    <t>体育</t>
  </si>
  <si>
    <t>刘子璇</t>
  </si>
  <si>
    <t>陈丹</t>
  </si>
  <si>
    <t>中国语言文学</t>
  </si>
  <si>
    <t>尹梅</t>
  </si>
  <si>
    <t>刘三婷</t>
  </si>
  <si>
    <t>陈湘陵</t>
  </si>
  <si>
    <t>高级政工师</t>
  </si>
  <si>
    <t>思想政治工作</t>
  </si>
  <si>
    <t>罗杨</t>
  </si>
  <si>
    <t>谭件国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</si>
</sst>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504;&#21320;&#20029;/&#33457;&#21517;&#20876;/&#21270;&#38498;&#22312;&#32844;&#20154;&#21592;&#20449;&#24687;(2021&#2418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.05"/>
      <sheetName val="出"/>
      <sheetName val="往"/>
    </sheetNames>
    <sheetDataSet>
      <sheetData sheetId="0">
        <row r="2">
          <cell r="D2" t="str">
            <v>王雄伟</v>
          </cell>
          <cell r="G2" t="str">
            <v>院领导</v>
          </cell>
          <cell r="H2" t="str">
            <v>党委书记</v>
          </cell>
          <cell r="I2" t="str">
            <v>副厅级</v>
          </cell>
          <cell r="J2" t="str">
            <v>院领导</v>
          </cell>
          <cell r="K2" t="str">
            <v>管理四级(副局级)</v>
          </cell>
          <cell r="L2" t="str">
            <v>430223196512137274</v>
          </cell>
          <cell r="M2" t="str">
            <v>男</v>
          </cell>
          <cell r="N2" t="str">
            <v>汉</v>
          </cell>
          <cell r="O2" t="str">
            <v>湖南攸县</v>
          </cell>
          <cell r="P2" t="str">
            <v>1963.09</v>
          </cell>
          <cell r="Q2">
            <v>1982.07</v>
          </cell>
          <cell r="R2" t="str">
            <v>中共党员</v>
          </cell>
          <cell r="S2">
            <v>199207</v>
          </cell>
          <cell r="T2" t="str">
            <v>大专</v>
          </cell>
          <cell r="U2" t="str">
            <v>本科</v>
          </cell>
        </row>
        <row r="3">
          <cell r="D3" t="str">
            <v>陈超</v>
          </cell>
          <cell r="G3" t="str">
            <v>院领导</v>
          </cell>
          <cell r="H3" t="str">
            <v>院长</v>
          </cell>
          <cell r="I3" t="str">
            <v>副厅级</v>
          </cell>
          <cell r="J3" t="str">
            <v>院领导</v>
          </cell>
          <cell r="K3" t="str">
            <v>管理四级(副局级)</v>
          </cell>
          <cell r="L3" t="str">
            <v>430303196808182015</v>
          </cell>
          <cell r="M3" t="str">
            <v>男</v>
          </cell>
          <cell r="N3" t="str">
            <v>汉</v>
          </cell>
          <cell r="O3" t="str">
            <v>湖南宁乡</v>
          </cell>
          <cell r="P3" t="str">
            <v>1968.07</v>
          </cell>
          <cell r="Q3" t="str">
            <v>1990.07</v>
          </cell>
          <cell r="R3" t="str">
            <v>中共党员</v>
          </cell>
          <cell r="S3">
            <v>199606</v>
          </cell>
          <cell r="U3" t="str">
            <v>本科</v>
          </cell>
        </row>
        <row r="4">
          <cell r="D4" t="str">
            <v>肖耀南</v>
          </cell>
          <cell r="G4" t="str">
            <v>院领导</v>
          </cell>
          <cell r="H4" t="str">
            <v>纪委书记</v>
          </cell>
          <cell r="I4" t="str">
            <v>正处级</v>
          </cell>
          <cell r="J4" t="str">
            <v>院领导</v>
          </cell>
          <cell r="K4" t="str">
            <v>管理五级(正处级)</v>
          </cell>
          <cell r="L4" t="str">
            <v>620105196710091016</v>
          </cell>
          <cell r="M4" t="str">
            <v>男</v>
          </cell>
          <cell r="N4" t="str">
            <v>汉</v>
          </cell>
          <cell r="O4" t="str">
            <v>湖南衡山</v>
          </cell>
          <cell r="P4" t="str">
            <v>1967.11</v>
          </cell>
          <cell r="Q4" t="str">
            <v>1989.07</v>
          </cell>
          <cell r="R4" t="str">
            <v>中共党员</v>
          </cell>
          <cell r="S4">
            <v>199606</v>
          </cell>
          <cell r="T4" t="str">
            <v>本科</v>
          </cell>
          <cell r="U4" t="str">
            <v>本科</v>
          </cell>
        </row>
        <row r="5">
          <cell r="D5" t="str">
            <v>易卫国</v>
          </cell>
          <cell r="G5" t="str">
            <v>院领导</v>
          </cell>
          <cell r="H5" t="str">
            <v>副院长</v>
          </cell>
          <cell r="I5" t="str">
            <v>正处级</v>
          </cell>
          <cell r="J5" t="str">
            <v>院领导</v>
          </cell>
          <cell r="K5" t="str">
            <v>管理五级(正处级)</v>
          </cell>
          <cell r="L5" t="str">
            <v>430203196202236036</v>
          </cell>
          <cell r="M5" t="str">
            <v>男</v>
          </cell>
          <cell r="N5" t="str">
            <v>汉</v>
          </cell>
          <cell r="O5" t="str">
            <v>湖南湘乡</v>
          </cell>
          <cell r="P5">
            <v>1962.02</v>
          </cell>
          <cell r="Q5">
            <v>1983.07</v>
          </cell>
          <cell r="R5" t="str">
            <v>中共党员</v>
          </cell>
          <cell r="S5">
            <v>198512</v>
          </cell>
          <cell r="T5" t="str">
            <v>本科</v>
          </cell>
          <cell r="U5" t="str">
            <v>本科</v>
          </cell>
        </row>
        <row r="6">
          <cell r="D6" t="str">
            <v>隆平</v>
          </cell>
          <cell r="G6" t="str">
            <v>院领导</v>
          </cell>
          <cell r="H6" t="str">
            <v>副院长</v>
          </cell>
          <cell r="I6" t="str">
            <v>正处级</v>
          </cell>
          <cell r="J6" t="str">
            <v>院领导</v>
          </cell>
          <cell r="K6" t="str">
            <v>管理五级(正处级)</v>
          </cell>
          <cell r="L6" t="str">
            <v>430203196908266026</v>
          </cell>
          <cell r="M6" t="str">
            <v>女</v>
          </cell>
          <cell r="N6" t="str">
            <v>汉</v>
          </cell>
          <cell r="O6" t="str">
            <v>湖南宁乡</v>
          </cell>
          <cell r="P6">
            <v>1969.08</v>
          </cell>
          <cell r="Q6">
            <v>1992.07</v>
          </cell>
          <cell r="R6" t="str">
            <v>中共党员</v>
          </cell>
          <cell r="S6">
            <v>199206</v>
          </cell>
          <cell r="T6" t="str">
            <v>本科</v>
          </cell>
          <cell r="U6" t="str">
            <v>本科</v>
          </cell>
        </row>
        <row r="7">
          <cell r="D7" t="str">
            <v>王为</v>
          </cell>
          <cell r="G7" t="str">
            <v>院领导</v>
          </cell>
          <cell r="H7" t="str">
            <v>副院长</v>
          </cell>
          <cell r="I7" t="str">
            <v>正处级</v>
          </cell>
          <cell r="J7" t="str">
            <v>院领导</v>
          </cell>
          <cell r="K7" t="str">
            <v>管理五级(正处级)</v>
          </cell>
          <cell r="L7" t="str">
            <v>430104196412252553</v>
          </cell>
          <cell r="M7" t="str">
            <v>男</v>
          </cell>
          <cell r="N7" t="str">
            <v>汉</v>
          </cell>
          <cell r="O7" t="str">
            <v>湖南隆回</v>
          </cell>
          <cell r="P7">
            <v>1964.12</v>
          </cell>
          <cell r="Q7">
            <v>1988.07</v>
          </cell>
          <cell r="R7" t="str">
            <v>中共党员</v>
          </cell>
          <cell r="S7">
            <v>200406</v>
          </cell>
          <cell r="T7" t="str">
            <v>本科</v>
          </cell>
          <cell r="U7" t="str">
            <v>本科</v>
          </cell>
        </row>
        <row r="8">
          <cell r="D8" t="str">
            <v>童孟良</v>
          </cell>
          <cell r="G8" t="str">
            <v>院领导</v>
          </cell>
          <cell r="H8" t="str">
            <v>副院长</v>
          </cell>
          <cell r="I8" t="str">
            <v>正处级</v>
          </cell>
          <cell r="J8" t="str">
            <v>院领导</v>
          </cell>
          <cell r="K8" t="str">
            <v>管理五级(正处级)</v>
          </cell>
          <cell r="L8" t="str">
            <v>432423197111210714</v>
          </cell>
          <cell r="M8" t="str">
            <v>男</v>
          </cell>
          <cell r="N8" t="str">
            <v>汉</v>
          </cell>
          <cell r="O8" t="str">
            <v>湖南汉寿</v>
          </cell>
          <cell r="P8">
            <v>1971.11</v>
          </cell>
          <cell r="Q8">
            <v>1995.07</v>
          </cell>
          <cell r="R8" t="str">
            <v>中共党员</v>
          </cell>
          <cell r="S8">
            <v>199401</v>
          </cell>
          <cell r="T8" t="str">
            <v>本科</v>
          </cell>
          <cell r="U8" t="str">
            <v>本科</v>
          </cell>
        </row>
        <row r="9">
          <cell r="D9" t="str">
            <v>胡颖蔓</v>
          </cell>
          <cell r="G9" t="str">
            <v>院领导</v>
          </cell>
          <cell r="H9" t="str">
            <v>副院长</v>
          </cell>
          <cell r="I9" t="str">
            <v>正处级</v>
          </cell>
          <cell r="J9" t="str">
            <v>院领导</v>
          </cell>
          <cell r="K9" t="str">
            <v>管理五级(正处级)</v>
          </cell>
          <cell r="L9" t="str">
            <v>430202197405076026</v>
          </cell>
          <cell r="M9" t="str">
            <v>女</v>
          </cell>
          <cell r="N9" t="str">
            <v>汉</v>
          </cell>
          <cell r="O9" t="str">
            <v>湖南株洲</v>
          </cell>
          <cell r="P9">
            <v>1974.05</v>
          </cell>
          <cell r="Q9">
            <v>1993.08</v>
          </cell>
          <cell r="R9" t="str">
            <v>中共党员</v>
          </cell>
          <cell r="S9">
            <v>199805</v>
          </cell>
          <cell r="T9" t="str">
            <v>中专</v>
          </cell>
          <cell r="U9" t="str">
            <v>硕士研究生</v>
          </cell>
        </row>
        <row r="10">
          <cell r="D10" t="str">
            <v>鄢东</v>
          </cell>
          <cell r="G10" t="str">
            <v>中层干部</v>
          </cell>
          <cell r="H10" t="str">
            <v>主任</v>
          </cell>
          <cell r="I10" t="str">
            <v>副处级</v>
          </cell>
          <cell r="J10" t="str">
            <v>行政</v>
          </cell>
          <cell r="K10" t="str">
            <v>技术七级(副高)</v>
          </cell>
          <cell r="L10" t="str">
            <v>430802197909210017</v>
          </cell>
          <cell r="M10" t="str">
            <v>男</v>
          </cell>
          <cell r="N10" t="str">
            <v>土家</v>
          </cell>
          <cell r="O10" t="str">
            <v>湖南桃源</v>
          </cell>
          <cell r="P10">
            <v>1979.09</v>
          </cell>
          <cell r="Q10">
            <v>2002.07</v>
          </cell>
          <cell r="R10" t="str">
            <v>中共党员</v>
          </cell>
          <cell r="S10">
            <v>200206</v>
          </cell>
          <cell r="T10" t="str">
            <v>本科</v>
          </cell>
          <cell r="U10" t="str">
            <v>本科</v>
          </cell>
        </row>
        <row r="11">
          <cell r="D11" t="str">
            <v>陈宇</v>
          </cell>
          <cell r="G11" t="str">
            <v>中层干部</v>
          </cell>
          <cell r="H11" t="str">
            <v>副主任</v>
          </cell>
          <cell r="I11" t="str">
            <v>正科级</v>
          </cell>
          <cell r="J11" t="str">
            <v>行政</v>
          </cell>
          <cell r="K11" t="str">
            <v>管理七级(正科级)</v>
          </cell>
          <cell r="L11" t="str">
            <v>430981197808135610</v>
          </cell>
          <cell r="M11" t="str">
            <v>男</v>
          </cell>
          <cell r="N11" t="str">
            <v>汉</v>
          </cell>
          <cell r="O11" t="str">
            <v>湖南益阳</v>
          </cell>
          <cell r="P11">
            <v>1978.08</v>
          </cell>
          <cell r="Q11">
            <v>2004.08</v>
          </cell>
          <cell r="R11" t="str">
            <v>中共党员</v>
          </cell>
          <cell r="S11">
            <v>200603</v>
          </cell>
          <cell r="T11" t="str">
            <v>专科</v>
          </cell>
          <cell r="U11" t="str">
            <v>本科</v>
          </cell>
        </row>
        <row r="12">
          <cell r="D12" t="str">
            <v>陈小尘</v>
          </cell>
          <cell r="F12" t="str">
            <v>思政教师</v>
          </cell>
          <cell r="H12" t="str">
            <v>科长</v>
          </cell>
          <cell r="I12" t="str">
            <v>副科级</v>
          </cell>
          <cell r="J12" t="str">
            <v>行政</v>
          </cell>
          <cell r="K12" t="str">
            <v>技术十级(中级)</v>
          </cell>
          <cell r="L12" t="str">
            <v>430104198602053028</v>
          </cell>
          <cell r="M12" t="str">
            <v>女</v>
          </cell>
          <cell r="N12" t="str">
            <v>汉</v>
          </cell>
          <cell r="O12" t="str">
            <v>湖南株洲</v>
          </cell>
          <cell r="P12" t="str">
            <v>1986.02</v>
          </cell>
          <cell r="Q12" t="str">
            <v>2011.08</v>
          </cell>
          <cell r="R12" t="str">
            <v>中共党员</v>
          </cell>
          <cell r="S12">
            <v>201005</v>
          </cell>
          <cell r="T12" t="str">
            <v>本科</v>
          </cell>
          <cell r="U12" t="str">
            <v>硕士研究生</v>
          </cell>
        </row>
        <row r="13">
          <cell r="D13" t="str">
            <v>周小燕</v>
          </cell>
          <cell r="H13" t="str">
            <v>科长</v>
          </cell>
          <cell r="I13" t="str">
            <v>副科级</v>
          </cell>
          <cell r="J13" t="str">
            <v>行政</v>
          </cell>
          <cell r="K13" t="str">
            <v>技术十级(中级)</v>
          </cell>
          <cell r="L13" t="str">
            <v>422125198209116426</v>
          </cell>
          <cell r="M13" t="str">
            <v>女</v>
          </cell>
          <cell r="N13" t="str">
            <v>汉</v>
          </cell>
          <cell r="O13" t="str">
            <v>湖北罗田</v>
          </cell>
          <cell r="P13">
            <v>1982.09</v>
          </cell>
          <cell r="Q13">
            <v>2006.07</v>
          </cell>
          <cell r="R13" t="str">
            <v>中共党员</v>
          </cell>
          <cell r="S13">
            <v>20170524</v>
          </cell>
          <cell r="T13" t="str">
            <v>本科</v>
          </cell>
          <cell r="U13" t="str">
            <v>本科</v>
          </cell>
        </row>
        <row r="14">
          <cell r="D14" t="str">
            <v>郭武良</v>
          </cell>
          <cell r="H14" t="str">
            <v>科长</v>
          </cell>
          <cell r="I14" t="str">
            <v>副科级</v>
          </cell>
          <cell r="J14" t="str">
            <v>其他专技</v>
          </cell>
          <cell r="K14" t="str">
            <v>技术十二级(助理级)</v>
          </cell>
          <cell r="L14" t="str">
            <v>430221197701076812</v>
          </cell>
          <cell r="M14" t="str">
            <v>男</v>
          </cell>
          <cell r="N14" t="str">
            <v>汉</v>
          </cell>
          <cell r="O14" t="str">
            <v>湖南株洲</v>
          </cell>
          <cell r="P14">
            <v>1977.01</v>
          </cell>
          <cell r="Q14">
            <v>2000.07</v>
          </cell>
          <cell r="R14" t="str">
            <v>中共党员</v>
          </cell>
          <cell r="S14">
            <v>200601</v>
          </cell>
          <cell r="T14" t="str">
            <v>本科</v>
          </cell>
          <cell r="U14" t="str">
            <v>本科</v>
          </cell>
        </row>
        <row r="15">
          <cell r="D15" t="str">
            <v>刘敏</v>
          </cell>
          <cell r="F15" t="str">
            <v>思政教师</v>
          </cell>
          <cell r="J15" t="str">
            <v>其他专技</v>
          </cell>
          <cell r="K15" t="str">
            <v>技术十级(中级)</v>
          </cell>
          <cell r="L15" t="str">
            <v>430203198503273024</v>
          </cell>
          <cell r="M15" t="str">
            <v>女</v>
          </cell>
          <cell r="N15" t="str">
            <v>汉</v>
          </cell>
          <cell r="O15" t="str">
            <v>湖南湘潭</v>
          </cell>
          <cell r="P15">
            <v>1985.03</v>
          </cell>
          <cell r="Q15">
            <v>2008.08</v>
          </cell>
          <cell r="R15" t="str">
            <v>中共党员</v>
          </cell>
          <cell r="S15">
            <v>200505</v>
          </cell>
          <cell r="U15" t="str">
            <v>本科</v>
          </cell>
        </row>
        <row r="16">
          <cell r="D16" t="str">
            <v>陈怡霖</v>
          </cell>
          <cell r="J16" t="str">
            <v>其他专技</v>
          </cell>
          <cell r="K16" t="str">
            <v>技术十级(中级)</v>
          </cell>
          <cell r="L16" t="str">
            <v>430724198905056523</v>
          </cell>
          <cell r="M16" t="str">
            <v>女</v>
          </cell>
          <cell r="N16" t="str">
            <v>汉</v>
          </cell>
          <cell r="O16" t="str">
            <v>湖南常德</v>
          </cell>
          <cell r="P16" t="str">
            <v>1989.05</v>
          </cell>
          <cell r="Q16" t="str">
            <v>2013.11.01</v>
          </cell>
          <cell r="R16" t="str">
            <v>预备党员</v>
          </cell>
          <cell r="S16">
            <v>20201201</v>
          </cell>
          <cell r="T16" t="str">
            <v>本科</v>
          </cell>
          <cell r="U16" t="str">
            <v>本科</v>
          </cell>
        </row>
        <row r="17">
          <cell r="D17" t="str">
            <v>刘敬敬</v>
          </cell>
          <cell r="J17" t="str">
            <v>其他专技</v>
          </cell>
          <cell r="K17" t="str">
            <v>技术九级(中级)</v>
          </cell>
          <cell r="L17" t="str">
            <v>61052519800618191x</v>
          </cell>
          <cell r="M17" t="str">
            <v>男</v>
          </cell>
          <cell r="N17" t="str">
            <v>汉</v>
          </cell>
          <cell r="O17" t="str">
            <v>陕西澄城</v>
          </cell>
          <cell r="P17" t="str">
            <v>1980.06</v>
          </cell>
          <cell r="Q17" t="str">
            <v>2004.07</v>
          </cell>
          <cell r="R17" t="str">
            <v>中共党员</v>
          </cell>
          <cell r="S17">
            <v>201305</v>
          </cell>
          <cell r="T17" t="str">
            <v>本科</v>
          </cell>
          <cell r="U17" t="str">
            <v>本科</v>
          </cell>
        </row>
        <row r="18">
          <cell r="D18" t="str">
            <v>辛湘</v>
          </cell>
          <cell r="J18" t="str">
            <v>工勤</v>
          </cell>
          <cell r="K18" t="str">
            <v>工勤一级(高级技师)</v>
          </cell>
          <cell r="L18" t="str">
            <v>432502196601171710</v>
          </cell>
          <cell r="M18" t="str">
            <v>男</v>
          </cell>
          <cell r="N18" t="str">
            <v>汉</v>
          </cell>
          <cell r="O18" t="str">
            <v>湖南新化</v>
          </cell>
          <cell r="P18" t="str">
            <v>1965.12</v>
          </cell>
          <cell r="Q18">
            <v>1983.11</v>
          </cell>
          <cell r="R18" t="str">
            <v>中共党员</v>
          </cell>
          <cell r="S18">
            <v>199501</v>
          </cell>
          <cell r="T18" t="str">
            <v>高中</v>
          </cell>
          <cell r="U18" t="str">
            <v>高中</v>
          </cell>
        </row>
        <row r="19">
          <cell r="D19" t="str">
            <v>刘辉</v>
          </cell>
          <cell r="J19" t="str">
            <v>工勤</v>
          </cell>
          <cell r="K19" t="str">
            <v>工勤三级(高级工)</v>
          </cell>
          <cell r="L19" t="str">
            <v>430202196406134078</v>
          </cell>
          <cell r="M19" t="str">
            <v>男</v>
          </cell>
          <cell r="N19" t="str">
            <v>汉</v>
          </cell>
          <cell r="O19" t="str">
            <v>湖南宁乡</v>
          </cell>
          <cell r="P19" t="str">
            <v>1964.05</v>
          </cell>
          <cell r="Q19" t="str">
            <v>1979.11</v>
          </cell>
          <cell r="T19" t="str">
            <v>初中</v>
          </cell>
          <cell r="U19" t="str">
            <v>初中</v>
          </cell>
        </row>
        <row r="20">
          <cell r="D20" t="str">
            <v>石建兵</v>
          </cell>
          <cell r="J20" t="str">
            <v>工勤</v>
          </cell>
          <cell r="K20" t="str">
            <v>工勤二级(技师)</v>
          </cell>
          <cell r="L20" t="str">
            <v>430203197011213012</v>
          </cell>
          <cell r="M20" t="str">
            <v>男</v>
          </cell>
          <cell r="N20" t="str">
            <v>汉</v>
          </cell>
          <cell r="O20" t="str">
            <v>湖南浏阳</v>
          </cell>
          <cell r="P20" t="str">
            <v>1970.11</v>
          </cell>
          <cell r="Q20" t="str">
            <v>1992.04</v>
          </cell>
          <cell r="R20" t="str">
            <v>中共党员</v>
          </cell>
          <cell r="S20">
            <v>200806</v>
          </cell>
          <cell r="T20" t="str">
            <v>初中</v>
          </cell>
          <cell r="U20" t="str">
            <v>大专</v>
          </cell>
        </row>
        <row r="21">
          <cell r="D21" t="str">
            <v>张立志</v>
          </cell>
          <cell r="J21" t="str">
            <v>工勤</v>
          </cell>
          <cell r="K21" t="str">
            <v>工勤二级(技师)</v>
          </cell>
          <cell r="L21" t="str">
            <v>430202197004290531</v>
          </cell>
          <cell r="M21" t="str">
            <v>男</v>
          </cell>
          <cell r="N21" t="str">
            <v>汉</v>
          </cell>
          <cell r="O21" t="str">
            <v>河南叶县</v>
          </cell>
          <cell r="P21" t="str">
            <v>1970.04</v>
          </cell>
          <cell r="Q21" t="str">
            <v>1986.10</v>
          </cell>
          <cell r="U21" t="str">
            <v>高中</v>
          </cell>
        </row>
        <row r="22">
          <cell r="D22" t="str">
            <v>邱晓黎</v>
          </cell>
          <cell r="J22" t="str">
            <v>工勤</v>
          </cell>
          <cell r="K22" t="str">
            <v>工勤三级(高级工)</v>
          </cell>
          <cell r="L22" t="str">
            <v>430223197809257474</v>
          </cell>
          <cell r="M22" t="str">
            <v>男</v>
          </cell>
          <cell r="N22" t="str">
            <v>汉</v>
          </cell>
          <cell r="O22" t="str">
            <v>湖南攸县</v>
          </cell>
          <cell r="P22" t="str">
            <v>1978.09</v>
          </cell>
          <cell r="Q22" t="str">
            <v>1995.12</v>
          </cell>
          <cell r="R22" t="str">
            <v>中共党员</v>
          </cell>
          <cell r="S22">
            <v>201006</v>
          </cell>
          <cell r="U22" t="str">
            <v>大专</v>
          </cell>
        </row>
        <row r="23">
          <cell r="D23" t="str">
            <v>梁志勇</v>
          </cell>
          <cell r="J23" t="str">
            <v>工勤</v>
          </cell>
          <cell r="K23" t="str">
            <v>工勤一级(高级技师)</v>
          </cell>
          <cell r="L23" t="str">
            <v>432502196209024839</v>
          </cell>
          <cell r="M23" t="str">
            <v>男</v>
          </cell>
          <cell r="N23" t="str">
            <v>汉</v>
          </cell>
          <cell r="O23" t="str">
            <v>湖南涟源</v>
          </cell>
          <cell r="P23">
            <v>1962.08</v>
          </cell>
          <cell r="Q23" t="str">
            <v>1979.10</v>
          </cell>
          <cell r="T23" t="str">
            <v>高中</v>
          </cell>
          <cell r="U23" t="str">
            <v>高中</v>
          </cell>
        </row>
        <row r="24">
          <cell r="D24" t="str">
            <v>陈宏图</v>
          </cell>
          <cell r="G24" t="str">
            <v>中层干部</v>
          </cell>
          <cell r="H24" t="str">
            <v>副处长</v>
          </cell>
          <cell r="I24" t="str">
            <v>正科级</v>
          </cell>
          <cell r="J24" t="str">
            <v>行政</v>
          </cell>
          <cell r="K24" t="str">
            <v>技术九级(中级)</v>
          </cell>
          <cell r="L24" t="str">
            <v>430624198012309313</v>
          </cell>
          <cell r="M24" t="str">
            <v>男</v>
          </cell>
          <cell r="N24" t="str">
            <v>汉</v>
          </cell>
          <cell r="O24" t="str">
            <v>湖南岳阳</v>
          </cell>
          <cell r="P24" t="str">
            <v>1980.12</v>
          </cell>
          <cell r="Q24" t="str">
            <v>2011.03</v>
          </cell>
          <cell r="R24" t="str">
            <v>中共党员</v>
          </cell>
          <cell r="S24">
            <v>201005</v>
          </cell>
          <cell r="T24" t="str">
            <v>中专</v>
          </cell>
          <cell r="U24" t="str">
            <v>硕士研究生</v>
          </cell>
        </row>
        <row r="25">
          <cell r="D25" t="str">
            <v>张兴立</v>
          </cell>
          <cell r="J25" t="str">
            <v>工勤</v>
          </cell>
          <cell r="K25" t="str">
            <v>工勤三级(高级工)</v>
          </cell>
          <cell r="L25" t="str">
            <v>430223197412126919</v>
          </cell>
          <cell r="M25" t="str">
            <v>男</v>
          </cell>
          <cell r="N25" t="str">
            <v>汉</v>
          </cell>
          <cell r="O25" t="str">
            <v>湖南攸县</v>
          </cell>
          <cell r="P25" t="str">
            <v>1974.02</v>
          </cell>
          <cell r="Q25" t="str">
            <v>1990.03</v>
          </cell>
          <cell r="U25" t="str">
            <v>中技</v>
          </cell>
        </row>
        <row r="26">
          <cell r="D26" t="str">
            <v>张麦秋</v>
          </cell>
          <cell r="G26" t="str">
            <v>中层干部</v>
          </cell>
          <cell r="H26" t="str">
            <v>部长</v>
          </cell>
          <cell r="I26" t="str">
            <v>副处级</v>
          </cell>
          <cell r="J26" t="str">
            <v>行政</v>
          </cell>
          <cell r="K26" t="str">
            <v>技术四级(正高)</v>
          </cell>
          <cell r="L26" t="str">
            <v>430203196304046014</v>
          </cell>
          <cell r="M26" t="str">
            <v>男</v>
          </cell>
          <cell r="N26" t="str">
            <v>汉</v>
          </cell>
          <cell r="O26" t="str">
            <v>湖南宁乡</v>
          </cell>
          <cell r="P26">
            <v>1963.04</v>
          </cell>
          <cell r="Q26">
            <v>1982.07</v>
          </cell>
          <cell r="R26" t="str">
            <v>中共党员</v>
          </cell>
          <cell r="S26">
            <v>198603</v>
          </cell>
          <cell r="T26" t="str">
            <v>大专</v>
          </cell>
          <cell r="U26" t="str">
            <v>本科</v>
          </cell>
        </row>
        <row r="27">
          <cell r="D27" t="str">
            <v>刘秀娟</v>
          </cell>
          <cell r="G27" t="str">
            <v>中层干部</v>
          </cell>
          <cell r="H27" t="str">
            <v>副部长</v>
          </cell>
          <cell r="I27" t="str">
            <v>正科级</v>
          </cell>
          <cell r="J27" t="str">
            <v>行政</v>
          </cell>
          <cell r="K27" t="str">
            <v>技术九级(中级)</v>
          </cell>
          <cell r="L27" t="str">
            <v>430224198111080022</v>
          </cell>
          <cell r="M27" t="str">
            <v>女</v>
          </cell>
          <cell r="N27" t="str">
            <v>汉</v>
          </cell>
          <cell r="O27" t="str">
            <v>湖南茶陵</v>
          </cell>
          <cell r="P27" t="str">
            <v>1981.11</v>
          </cell>
          <cell r="Q27" t="str">
            <v>2004.09</v>
          </cell>
          <cell r="R27" t="str">
            <v>中共党员</v>
          </cell>
          <cell r="S27">
            <v>200809</v>
          </cell>
          <cell r="T27" t="str">
            <v>大专</v>
          </cell>
          <cell r="U27" t="str">
            <v>本科</v>
          </cell>
        </row>
        <row r="28">
          <cell r="D28" t="str">
            <v>罗跃文</v>
          </cell>
          <cell r="H28" t="str">
            <v>科长</v>
          </cell>
          <cell r="I28" t="str">
            <v>副科级</v>
          </cell>
          <cell r="J28" t="str">
            <v>行政</v>
          </cell>
          <cell r="K28" t="str">
            <v>技术九级(中级)</v>
          </cell>
          <cell r="L28" t="str">
            <v>430321198408090017</v>
          </cell>
          <cell r="M28" t="str">
            <v>男</v>
          </cell>
          <cell r="N28" t="str">
            <v>汉</v>
          </cell>
          <cell r="O28" t="str">
            <v>湖南湘潭县</v>
          </cell>
          <cell r="P28" t="str">
            <v>1984.08</v>
          </cell>
          <cell r="Q28" t="str">
            <v>2007.06</v>
          </cell>
          <cell r="R28" t="str">
            <v>中共党员</v>
          </cell>
          <cell r="S28">
            <v>201105</v>
          </cell>
          <cell r="T28" t="str">
            <v>本科</v>
          </cell>
          <cell r="U28" t="str">
            <v>本科</v>
          </cell>
        </row>
        <row r="29">
          <cell r="D29" t="str">
            <v>黎敏娜</v>
          </cell>
          <cell r="J29" t="str">
            <v>行政</v>
          </cell>
          <cell r="K29" t="str">
            <v>管理十级(员级)</v>
          </cell>
          <cell r="L29" t="str">
            <v>430124198207270044</v>
          </cell>
          <cell r="M29" t="str">
            <v>女</v>
          </cell>
          <cell r="N29" t="str">
            <v>汉</v>
          </cell>
          <cell r="O29" t="str">
            <v>湖南宁乡</v>
          </cell>
          <cell r="P29">
            <v>1982.07</v>
          </cell>
          <cell r="Q29">
            <v>2005.07</v>
          </cell>
          <cell r="R29" t="str">
            <v>中共党员</v>
          </cell>
          <cell r="S29">
            <v>200601</v>
          </cell>
          <cell r="T29" t="str">
            <v>大专</v>
          </cell>
          <cell r="U29" t="str">
            <v>本科</v>
          </cell>
        </row>
        <row r="30">
          <cell r="D30" t="str">
            <v>肖虹</v>
          </cell>
          <cell r="G30" t="str">
            <v>中层干部</v>
          </cell>
          <cell r="H30" t="str">
            <v>处长</v>
          </cell>
          <cell r="I30" t="str">
            <v>副处级</v>
          </cell>
          <cell r="J30" t="str">
            <v>行政</v>
          </cell>
          <cell r="K30" t="str">
            <v>管理六级(副处级)</v>
          </cell>
          <cell r="L30" t="str">
            <v>432626196509090025</v>
          </cell>
          <cell r="M30" t="str">
            <v>女</v>
          </cell>
          <cell r="N30" t="str">
            <v>侗</v>
          </cell>
          <cell r="O30" t="str">
            <v>湖南绥宁</v>
          </cell>
          <cell r="P30">
            <v>1965.09</v>
          </cell>
          <cell r="Q30" t="str">
            <v>1987.07</v>
          </cell>
          <cell r="R30" t="str">
            <v>中共党员</v>
          </cell>
          <cell r="S30">
            <v>199212</v>
          </cell>
          <cell r="T30" t="str">
            <v>大专</v>
          </cell>
          <cell r="U30" t="str">
            <v>本科</v>
          </cell>
        </row>
        <row r="31">
          <cell r="D31" t="str">
            <v>马中亚</v>
          </cell>
          <cell r="J31" t="str">
            <v>行政</v>
          </cell>
          <cell r="K31" t="str">
            <v>技术十级(中级)</v>
          </cell>
          <cell r="L31" t="str">
            <v>430203197607223019</v>
          </cell>
          <cell r="M31" t="str">
            <v>男</v>
          </cell>
          <cell r="N31" t="str">
            <v>汉</v>
          </cell>
          <cell r="O31" t="str">
            <v>湖南株洲</v>
          </cell>
          <cell r="P31" t="str">
            <v>1976.07</v>
          </cell>
          <cell r="Q31" t="str">
            <v>1997.12</v>
          </cell>
          <cell r="R31" t="str">
            <v>预备党员</v>
          </cell>
          <cell r="S31">
            <v>20201201</v>
          </cell>
          <cell r="T31" t="str">
            <v>大专</v>
          </cell>
          <cell r="U31" t="str">
            <v>本科</v>
          </cell>
        </row>
        <row r="32">
          <cell r="D32" t="str">
            <v>刘子璇</v>
          </cell>
          <cell r="F32" t="str">
            <v>思政教师</v>
          </cell>
          <cell r="J32" t="str">
            <v>行政</v>
          </cell>
          <cell r="K32" t="str">
            <v>技术九级(中级)</v>
          </cell>
          <cell r="L32" t="str">
            <v>430302198810231640</v>
          </cell>
          <cell r="M32" t="str">
            <v>女</v>
          </cell>
          <cell r="N32" t="str">
            <v>汉</v>
          </cell>
          <cell r="O32" t="str">
            <v>湖南湘潭</v>
          </cell>
          <cell r="P32" t="str">
            <v>1988.10</v>
          </cell>
          <cell r="Q32" t="str">
            <v>2011.10</v>
          </cell>
          <cell r="R32" t="str">
            <v>中共党员</v>
          </cell>
          <cell r="S32">
            <v>200811</v>
          </cell>
          <cell r="T32" t="str">
            <v>本科</v>
          </cell>
          <cell r="U32" t="str">
            <v>硕士研究生</v>
          </cell>
        </row>
        <row r="33">
          <cell r="D33" t="str">
            <v>阳良明</v>
          </cell>
          <cell r="G33" t="str">
            <v>中层干部</v>
          </cell>
          <cell r="H33" t="str">
            <v>部长</v>
          </cell>
          <cell r="I33" t="str">
            <v>副处级</v>
          </cell>
          <cell r="J33" t="str">
            <v>行政</v>
          </cell>
          <cell r="K33" t="str">
            <v>管理六级(副处级)</v>
          </cell>
          <cell r="L33" t="str">
            <v>432502196510041750</v>
          </cell>
          <cell r="M33" t="str">
            <v>男</v>
          </cell>
          <cell r="N33" t="str">
            <v>汉</v>
          </cell>
          <cell r="O33" t="str">
            <v>湖南益阳</v>
          </cell>
          <cell r="P33" t="str">
            <v>1965.10</v>
          </cell>
          <cell r="Q33" t="str">
            <v>1986.07</v>
          </cell>
          <cell r="R33" t="str">
            <v>中共党员</v>
          </cell>
          <cell r="S33">
            <v>198601</v>
          </cell>
          <cell r="T33" t="str">
            <v>大专</v>
          </cell>
          <cell r="U33" t="str">
            <v>本科</v>
          </cell>
        </row>
        <row r="34">
          <cell r="D34" t="str">
            <v>谭件国</v>
          </cell>
          <cell r="G34" t="str">
            <v>中层干部</v>
          </cell>
          <cell r="H34" t="str">
            <v>副部长</v>
          </cell>
          <cell r="I34" t="str">
            <v>正科级</v>
          </cell>
          <cell r="J34" t="str">
            <v>行政</v>
          </cell>
          <cell r="K34" t="str">
            <v>技术八级(中级)</v>
          </cell>
          <cell r="L34" t="str">
            <v>430224197210072234</v>
          </cell>
          <cell r="M34" t="str">
            <v>男</v>
          </cell>
          <cell r="N34" t="str">
            <v>汉</v>
          </cell>
          <cell r="O34" t="str">
            <v>湖南茶陵</v>
          </cell>
          <cell r="P34" t="str">
            <v>1972.10</v>
          </cell>
          <cell r="Q34" t="str">
            <v>1996.09</v>
          </cell>
          <cell r="R34" t="str">
            <v>中共党员</v>
          </cell>
          <cell r="S34">
            <v>200712</v>
          </cell>
          <cell r="T34" t="str">
            <v>专科</v>
          </cell>
          <cell r="U34" t="str">
            <v>硕士研究生</v>
          </cell>
        </row>
        <row r="35">
          <cell r="D35" t="str">
            <v>耿星</v>
          </cell>
          <cell r="H35" t="str">
            <v>科长</v>
          </cell>
          <cell r="I35" t="str">
            <v>副科级</v>
          </cell>
          <cell r="J35" t="str">
            <v>行政</v>
          </cell>
          <cell r="K35" t="str">
            <v>技术九级(中级)</v>
          </cell>
          <cell r="L35" t="str">
            <v>430204198304196122</v>
          </cell>
          <cell r="M35" t="str">
            <v>女</v>
          </cell>
          <cell r="N35" t="str">
            <v>汉</v>
          </cell>
          <cell r="O35" t="str">
            <v>安徽宿县</v>
          </cell>
          <cell r="P35" t="str">
            <v>1983.04</v>
          </cell>
          <cell r="Q35" t="str">
            <v>2005.06</v>
          </cell>
          <cell r="R35" t="str">
            <v>中共党员</v>
          </cell>
          <cell r="S35">
            <v>200706</v>
          </cell>
          <cell r="T35" t="str">
            <v>本科</v>
          </cell>
          <cell r="U35" t="str">
            <v>本科</v>
          </cell>
        </row>
        <row r="36">
          <cell r="D36" t="str">
            <v>罗杨</v>
          </cell>
          <cell r="H36" t="str">
            <v>科长</v>
          </cell>
          <cell r="I36" t="str">
            <v>副科级</v>
          </cell>
          <cell r="J36" t="str">
            <v>行政</v>
          </cell>
          <cell r="K36" t="str">
            <v>技术八级(中级)</v>
          </cell>
          <cell r="L36" t="str">
            <v>430121198204204528</v>
          </cell>
          <cell r="M36" t="str">
            <v>女</v>
          </cell>
          <cell r="N36" t="str">
            <v>汉</v>
          </cell>
          <cell r="O36" t="str">
            <v>湖南长沙</v>
          </cell>
          <cell r="P36" t="str">
            <v>1982.05</v>
          </cell>
          <cell r="Q36">
            <v>2003.07</v>
          </cell>
          <cell r="R36" t="str">
            <v>中共党员</v>
          </cell>
          <cell r="S36">
            <v>200111</v>
          </cell>
          <cell r="T36" t="str">
            <v>本科</v>
          </cell>
          <cell r="U36" t="str">
            <v>本科</v>
          </cell>
        </row>
        <row r="37">
          <cell r="D37" t="str">
            <v>刘艳</v>
          </cell>
          <cell r="G37" t="str">
            <v>中层干部</v>
          </cell>
          <cell r="H37" t="str">
            <v>处长</v>
          </cell>
          <cell r="I37" t="str">
            <v>副处级</v>
          </cell>
          <cell r="J37" t="str">
            <v>行政</v>
          </cell>
          <cell r="K37" t="str">
            <v>技术四级(正高)</v>
          </cell>
          <cell r="L37" t="str">
            <v>430203197210156129</v>
          </cell>
          <cell r="M37" t="str">
            <v>女</v>
          </cell>
          <cell r="N37" t="str">
            <v>汉</v>
          </cell>
          <cell r="O37" t="str">
            <v>湖南浏阳</v>
          </cell>
          <cell r="P37">
            <v>1972.11</v>
          </cell>
          <cell r="Q37">
            <v>1995.07</v>
          </cell>
          <cell r="R37" t="str">
            <v>中共党员</v>
          </cell>
          <cell r="T37" t="str">
            <v>本科</v>
          </cell>
          <cell r="U37" t="str">
            <v>本科</v>
          </cell>
        </row>
        <row r="38">
          <cell r="D38" t="str">
            <v>黄晓玲</v>
          </cell>
          <cell r="G38" t="str">
            <v>中层干部</v>
          </cell>
          <cell r="H38" t="str">
            <v>副处长</v>
          </cell>
          <cell r="I38" t="str">
            <v>正科级</v>
          </cell>
          <cell r="J38" t="str">
            <v>行政</v>
          </cell>
          <cell r="K38" t="str">
            <v>管理七级(正科级)</v>
          </cell>
          <cell r="L38" t="str">
            <v>430202196508134028</v>
          </cell>
          <cell r="M38" t="str">
            <v>女</v>
          </cell>
          <cell r="N38" t="str">
            <v>汉</v>
          </cell>
          <cell r="O38" t="str">
            <v>湖南宁乡</v>
          </cell>
          <cell r="P38" t="str">
            <v>1965.08</v>
          </cell>
          <cell r="Q38" t="str">
            <v>1979.12</v>
          </cell>
          <cell r="R38" t="str">
            <v>中共党员</v>
          </cell>
          <cell r="S38">
            <v>200106</v>
          </cell>
          <cell r="T38" t="str">
            <v>高中</v>
          </cell>
          <cell r="U38" t="str">
            <v>本科</v>
          </cell>
        </row>
        <row r="39">
          <cell r="D39" t="str">
            <v>孙爱武</v>
          </cell>
          <cell r="J39" t="str">
            <v>其他专技</v>
          </cell>
          <cell r="K39" t="str">
            <v>技术六级(副高)</v>
          </cell>
          <cell r="L39" t="str">
            <v>432501197402100061</v>
          </cell>
          <cell r="M39" t="str">
            <v>女</v>
          </cell>
          <cell r="N39" t="str">
            <v>汉</v>
          </cell>
          <cell r="O39" t="str">
            <v>浙江天台</v>
          </cell>
          <cell r="P39">
            <v>1974.02</v>
          </cell>
          <cell r="Q39">
            <v>1996.08</v>
          </cell>
          <cell r="R39" t="str">
            <v>中共党员</v>
          </cell>
          <cell r="S39">
            <v>200606</v>
          </cell>
          <cell r="T39" t="str">
            <v>大专</v>
          </cell>
          <cell r="U39" t="str">
            <v>本科</v>
          </cell>
        </row>
        <row r="40">
          <cell r="D40" t="str">
            <v>曾经昊</v>
          </cell>
          <cell r="J40" t="str">
            <v>行政</v>
          </cell>
          <cell r="K40" t="str">
            <v>技术十级(中级)</v>
          </cell>
          <cell r="L40" t="str">
            <v>432524198612121644</v>
          </cell>
          <cell r="M40" t="str">
            <v>女</v>
          </cell>
          <cell r="N40" t="str">
            <v>汉</v>
          </cell>
          <cell r="O40" t="str">
            <v>湖南娄底</v>
          </cell>
          <cell r="P40" t="str">
            <v>1986.12</v>
          </cell>
          <cell r="Q40" t="str">
            <v>2014.02</v>
          </cell>
          <cell r="T40" t="str">
            <v>硕士研究生</v>
          </cell>
          <cell r="U40" t="str">
            <v>硕士研究生</v>
          </cell>
        </row>
        <row r="41">
          <cell r="D41" t="str">
            <v>朱诗婧</v>
          </cell>
          <cell r="J41" t="str">
            <v>行政</v>
          </cell>
          <cell r="K41" t="str">
            <v>管理十级(员级)</v>
          </cell>
          <cell r="L41" t="str">
            <v>440181199110064520</v>
          </cell>
          <cell r="M41" t="str">
            <v>女</v>
          </cell>
          <cell r="N41" t="str">
            <v>汉</v>
          </cell>
          <cell r="O41" t="str">
            <v>湖南长沙</v>
          </cell>
          <cell r="P41" t="str">
            <v>1991.10</v>
          </cell>
          <cell r="Q41" t="str">
            <v>2014.02</v>
          </cell>
          <cell r="R41" t="str">
            <v>中共党员</v>
          </cell>
          <cell r="S41">
            <v>201912</v>
          </cell>
          <cell r="T41" t="str">
            <v>本科</v>
          </cell>
          <cell r="U41" t="str">
            <v>本科</v>
          </cell>
        </row>
        <row r="42">
          <cell r="D42" t="str">
            <v>汪次荣</v>
          </cell>
          <cell r="J42" t="str">
            <v>行政</v>
          </cell>
          <cell r="K42" t="str">
            <v>技术十级(中级)</v>
          </cell>
          <cell r="L42" t="str">
            <v>43072419910513281X</v>
          </cell>
          <cell r="M42" t="str">
            <v>男</v>
          </cell>
          <cell r="N42" t="str">
            <v>汉</v>
          </cell>
          <cell r="O42" t="str">
            <v>湖南常德</v>
          </cell>
          <cell r="P42">
            <v>1991.05</v>
          </cell>
          <cell r="Q42" t="str">
            <v>2018.10</v>
          </cell>
          <cell r="R42" t="str">
            <v>中共党员</v>
          </cell>
          <cell r="S42">
            <v>201111</v>
          </cell>
          <cell r="T42" t="str">
            <v>硕士研究生</v>
          </cell>
          <cell r="U42" t="str">
            <v>硕士研究生</v>
          </cell>
        </row>
        <row r="43">
          <cell r="D43" t="str">
            <v>虞三顺</v>
          </cell>
          <cell r="G43" t="str">
            <v>中层干部</v>
          </cell>
          <cell r="H43" t="str">
            <v>处长</v>
          </cell>
          <cell r="I43" t="str">
            <v>副处级</v>
          </cell>
          <cell r="J43" t="str">
            <v>行政</v>
          </cell>
          <cell r="K43" t="str">
            <v>管理六级(副处级)</v>
          </cell>
          <cell r="L43" t="str">
            <v>430203196511233058</v>
          </cell>
          <cell r="M43" t="str">
            <v>男</v>
          </cell>
          <cell r="N43" t="str">
            <v>汉</v>
          </cell>
          <cell r="O43" t="str">
            <v>湖南攸县</v>
          </cell>
          <cell r="P43" t="str">
            <v>1965.11</v>
          </cell>
          <cell r="Q43" t="str">
            <v>1987.07</v>
          </cell>
          <cell r="R43" t="str">
            <v>中共党员</v>
          </cell>
          <cell r="S43">
            <v>198605</v>
          </cell>
          <cell r="T43" t="str">
            <v>本科</v>
          </cell>
          <cell r="U43" t="str">
            <v>本科</v>
          </cell>
        </row>
        <row r="44">
          <cell r="D44" t="str">
            <v>刘凤元</v>
          </cell>
          <cell r="J44" t="str">
            <v>其他专技</v>
          </cell>
          <cell r="K44" t="str">
            <v>技术七级(副高)</v>
          </cell>
          <cell r="L44" t="str">
            <v>430202196708211104</v>
          </cell>
          <cell r="M44" t="str">
            <v>女</v>
          </cell>
          <cell r="N44" t="str">
            <v>汉</v>
          </cell>
          <cell r="O44" t="str">
            <v>湖南安化</v>
          </cell>
          <cell r="P44">
            <v>1967.08</v>
          </cell>
          <cell r="Q44">
            <v>1987.02</v>
          </cell>
          <cell r="R44" t="str">
            <v>中共党员</v>
          </cell>
          <cell r="S44">
            <v>200701</v>
          </cell>
          <cell r="T44" t="str">
            <v>高中</v>
          </cell>
          <cell r="U44" t="str">
            <v>本科</v>
          </cell>
        </row>
        <row r="45">
          <cell r="D45" t="str">
            <v>李光文</v>
          </cell>
          <cell r="G45" t="str">
            <v>纪检监察负责人</v>
          </cell>
          <cell r="H45" t="str">
            <v>处长、纪委副书记、兼办公室主任</v>
          </cell>
          <cell r="I45" t="str">
            <v>副处级</v>
          </cell>
          <cell r="J45" t="str">
            <v>行政</v>
          </cell>
          <cell r="K45" t="str">
            <v>技术六级(副高)</v>
          </cell>
          <cell r="L45" t="str">
            <v>430203196504246010</v>
          </cell>
          <cell r="M45" t="str">
            <v>男</v>
          </cell>
          <cell r="N45" t="str">
            <v>汉</v>
          </cell>
          <cell r="O45" t="str">
            <v>湖南新邵</v>
          </cell>
          <cell r="P45">
            <v>1965.04</v>
          </cell>
          <cell r="Q45">
            <v>1986.01</v>
          </cell>
          <cell r="R45" t="str">
            <v>中共党员</v>
          </cell>
          <cell r="S45">
            <v>200005</v>
          </cell>
          <cell r="T45" t="str">
            <v>中专</v>
          </cell>
          <cell r="U45" t="str">
            <v>本科</v>
          </cell>
        </row>
        <row r="46">
          <cell r="D46" t="str">
            <v>旷玉妍</v>
          </cell>
          <cell r="H46" t="str">
            <v>科长</v>
          </cell>
          <cell r="I46" t="str">
            <v>副科级</v>
          </cell>
          <cell r="J46" t="str">
            <v>行政</v>
          </cell>
          <cell r="K46" t="str">
            <v>技术九级(中级)</v>
          </cell>
          <cell r="L46" t="str">
            <v>430203198212313022</v>
          </cell>
          <cell r="M46" t="str">
            <v>女</v>
          </cell>
          <cell r="N46" t="str">
            <v>汉</v>
          </cell>
          <cell r="O46" t="str">
            <v>湖南株洲</v>
          </cell>
          <cell r="P46">
            <v>1982.12</v>
          </cell>
          <cell r="Q46" t="str">
            <v>2005.08</v>
          </cell>
          <cell r="R46" t="str">
            <v>中共党员</v>
          </cell>
          <cell r="S46">
            <v>200311</v>
          </cell>
          <cell r="T46" t="str">
            <v>本科</v>
          </cell>
          <cell r="U46" t="str">
            <v>本科</v>
          </cell>
        </row>
        <row r="47">
          <cell r="D47" t="str">
            <v>李源</v>
          </cell>
          <cell r="H47" t="str">
            <v>科长</v>
          </cell>
          <cell r="I47" t="str">
            <v>副科级</v>
          </cell>
          <cell r="J47" t="str">
            <v>行政</v>
          </cell>
          <cell r="K47" t="str">
            <v>管理九级(科员级)</v>
          </cell>
          <cell r="L47" t="str">
            <v>430203197902040012</v>
          </cell>
          <cell r="M47" t="str">
            <v>男</v>
          </cell>
          <cell r="N47" t="str">
            <v>汉</v>
          </cell>
          <cell r="O47" t="str">
            <v>湖南益阳</v>
          </cell>
          <cell r="P47">
            <v>1979.02</v>
          </cell>
          <cell r="Q47">
            <v>2003.07</v>
          </cell>
          <cell r="R47" t="str">
            <v>中共党员</v>
          </cell>
          <cell r="S47">
            <v>200412</v>
          </cell>
          <cell r="T47" t="str">
            <v>专科</v>
          </cell>
          <cell r="U47" t="str">
            <v>本科</v>
          </cell>
        </row>
        <row r="48">
          <cell r="D48" t="str">
            <v>王桂英</v>
          </cell>
          <cell r="J48" t="str">
            <v>行政</v>
          </cell>
          <cell r="K48" t="str">
            <v>技术十级(中级)</v>
          </cell>
          <cell r="L48" t="str">
            <v>43012319810909436x</v>
          </cell>
          <cell r="M48" t="str">
            <v>女</v>
          </cell>
          <cell r="N48" t="str">
            <v>汉</v>
          </cell>
          <cell r="O48" t="str">
            <v>湖南株洲</v>
          </cell>
          <cell r="P48" t="str">
            <v>1981.09</v>
          </cell>
          <cell r="Q48" t="str">
            <v>2006.09</v>
          </cell>
          <cell r="R48" t="str">
            <v>中共党员</v>
          </cell>
          <cell r="S48">
            <v>201006</v>
          </cell>
          <cell r="T48" t="str">
            <v>大专</v>
          </cell>
          <cell r="U48" t="str">
            <v>本科</v>
          </cell>
        </row>
        <row r="49">
          <cell r="D49" t="str">
            <v>唐轮章</v>
          </cell>
          <cell r="G49" t="str">
            <v>中层干部</v>
          </cell>
          <cell r="H49" t="str">
            <v>副主席（第一）</v>
          </cell>
          <cell r="I49" t="str">
            <v>副处级</v>
          </cell>
          <cell r="J49" t="str">
            <v>行政</v>
          </cell>
          <cell r="K49" t="str">
            <v>技术五级(副高)</v>
          </cell>
          <cell r="L49" t="str">
            <v>430203196510146032</v>
          </cell>
          <cell r="M49" t="str">
            <v>男</v>
          </cell>
          <cell r="N49" t="str">
            <v>汉</v>
          </cell>
          <cell r="O49" t="str">
            <v>湖南新化</v>
          </cell>
          <cell r="P49" t="str">
            <v>1965.10</v>
          </cell>
          <cell r="Q49">
            <v>1986.07</v>
          </cell>
          <cell r="R49" t="str">
            <v>中共党员</v>
          </cell>
          <cell r="S49">
            <v>200512</v>
          </cell>
          <cell r="T49" t="str">
            <v>本科</v>
          </cell>
          <cell r="U49" t="str">
            <v>本科</v>
          </cell>
        </row>
        <row r="50">
          <cell r="D50" t="str">
            <v>熊辉</v>
          </cell>
          <cell r="G50" t="str">
            <v>中层干部</v>
          </cell>
          <cell r="H50" t="str">
            <v>副主席</v>
          </cell>
          <cell r="I50" t="str">
            <v>副处级</v>
          </cell>
          <cell r="J50" t="str">
            <v>行政</v>
          </cell>
          <cell r="K50" t="str">
            <v>管理六级(副处级)</v>
          </cell>
          <cell r="L50" t="str">
            <v>430203196402126018</v>
          </cell>
          <cell r="M50" t="str">
            <v>男</v>
          </cell>
          <cell r="N50" t="str">
            <v>汉</v>
          </cell>
          <cell r="O50" t="str">
            <v>湖南汨罗</v>
          </cell>
          <cell r="P50">
            <v>1964.03</v>
          </cell>
          <cell r="Q50">
            <v>1985.07</v>
          </cell>
          <cell r="R50" t="str">
            <v>中共党员</v>
          </cell>
          <cell r="S50">
            <v>199406</v>
          </cell>
          <cell r="T50" t="str">
            <v>中专</v>
          </cell>
          <cell r="U50" t="str">
            <v>专科</v>
          </cell>
        </row>
        <row r="51">
          <cell r="D51" t="str">
            <v>李定双</v>
          </cell>
          <cell r="J51" t="str">
            <v>行政</v>
          </cell>
          <cell r="K51" t="str">
            <v>管理九级(科员级)</v>
          </cell>
          <cell r="L51" t="str">
            <v>430203196610156043</v>
          </cell>
          <cell r="M51" t="str">
            <v>女</v>
          </cell>
          <cell r="N51" t="str">
            <v>汉</v>
          </cell>
          <cell r="O51" t="str">
            <v>湖南长沙</v>
          </cell>
          <cell r="P51" t="str">
            <v>1966.11</v>
          </cell>
          <cell r="Q51" t="str">
            <v>1983.07</v>
          </cell>
          <cell r="R51" t="str">
            <v>中共党员</v>
          </cell>
          <cell r="S51">
            <v>199903</v>
          </cell>
          <cell r="T51" t="str">
            <v>初中</v>
          </cell>
          <cell r="U51" t="str">
            <v>本科</v>
          </cell>
        </row>
        <row r="52">
          <cell r="D52" t="str">
            <v>罗灏君</v>
          </cell>
          <cell r="F52" t="str">
            <v>思政教师</v>
          </cell>
          <cell r="J52" t="str">
            <v>行政</v>
          </cell>
          <cell r="K52" t="str">
            <v>管理九级(科员级)</v>
          </cell>
          <cell r="L52" t="str">
            <v>430203197907015019</v>
          </cell>
          <cell r="M52" t="str">
            <v>男</v>
          </cell>
          <cell r="N52" t="str">
            <v>汉</v>
          </cell>
          <cell r="O52" t="str">
            <v>湖南株洲</v>
          </cell>
          <cell r="P52" t="str">
            <v>1979.07</v>
          </cell>
          <cell r="Q52" t="str">
            <v>1996.12</v>
          </cell>
          <cell r="R52" t="str">
            <v>中共党员</v>
          </cell>
          <cell r="S52">
            <v>199909</v>
          </cell>
          <cell r="T52" t="str">
            <v>中技</v>
          </cell>
          <cell r="U52" t="str">
            <v>本科</v>
          </cell>
        </row>
        <row r="53">
          <cell r="D53" t="str">
            <v>谢振中</v>
          </cell>
          <cell r="G53" t="str">
            <v>中层干部</v>
          </cell>
          <cell r="H53" t="str">
            <v>处长</v>
          </cell>
          <cell r="I53" t="str">
            <v>副处级</v>
          </cell>
          <cell r="J53" t="str">
            <v>行政</v>
          </cell>
          <cell r="K53" t="str">
            <v>技术三级(正高)</v>
          </cell>
          <cell r="L53" t="str">
            <v>430104196612102517</v>
          </cell>
          <cell r="M53" t="str">
            <v>男</v>
          </cell>
          <cell r="N53" t="str">
            <v>汉</v>
          </cell>
          <cell r="O53" t="str">
            <v>湖南衡南</v>
          </cell>
          <cell r="P53" t="str">
            <v>1966.12</v>
          </cell>
          <cell r="Q53" t="str">
            <v>1989.06</v>
          </cell>
          <cell r="R53" t="str">
            <v>中共党员</v>
          </cell>
          <cell r="S53">
            <v>199805</v>
          </cell>
          <cell r="T53" t="str">
            <v>本科</v>
          </cell>
          <cell r="U53" t="str">
            <v>本科</v>
          </cell>
        </row>
        <row r="54">
          <cell r="D54" t="str">
            <v>王冬平</v>
          </cell>
          <cell r="G54" t="str">
            <v>中层干部</v>
          </cell>
          <cell r="H54" t="str">
            <v>副处长</v>
          </cell>
          <cell r="I54" t="str">
            <v>正科级</v>
          </cell>
          <cell r="J54" t="str">
            <v>行政</v>
          </cell>
          <cell r="K54" t="str">
            <v>技术六级(副高)</v>
          </cell>
          <cell r="L54" t="str">
            <v>430124196911143269</v>
          </cell>
          <cell r="M54" t="str">
            <v>女</v>
          </cell>
          <cell r="N54" t="str">
            <v>汉</v>
          </cell>
          <cell r="O54" t="str">
            <v>湖南宁乡</v>
          </cell>
          <cell r="P54" t="str">
            <v>1969.11</v>
          </cell>
          <cell r="Q54" t="str">
            <v>1993.08</v>
          </cell>
          <cell r="R54" t="str">
            <v>中共党员</v>
          </cell>
          <cell r="S54">
            <v>200406</v>
          </cell>
          <cell r="T54" t="str">
            <v>大专</v>
          </cell>
          <cell r="U54" t="str">
            <v>本科</v>
          </cell>
        </row>
        <row r="55">
          <cell r="D55" t="str">
            <v>朱再英</v>
          </cell>
          <cell r="G55" t="str">
            <v>中层干部</v>
          </cell>
          <cell r="H55" t="str">
            <v>副处长</v>
          </cell>
          <cell r="I55" t="str">
            <v>正科级</v>
          </cell>
          <cell r="J55" t="str">
            <v>行政</v>
          </cell>
          <cell r="K55" t="str">
            <v>技术四级(正高)</v>
          </cell>
          <cell r="L55" t="str">
            <v>43020319721116004X</v>
          </cell>
          <cell r="M55" t="str">
            <v>女</v>
          </cell>
          <cell r="N55" t="str">
            <v>汉</v>
          </cell>
          <cell r="O55" t="str">
            <v>湖南浏阳</v>
          </cell>
          <cell r="P55">
            <v>1972.11</v>
          </cell>
          <cell r="Q55">
            <v>1991.07</v>
          </cell>
          <cell r="R55" t="str">
            <v>中共党员</v>
          </cell>
          <cell r="S55">
            <v>199701</v>
          </cell>
          <cell r="T55" t="str">
            <v>中专</v>
          </cell>
          <cell r="U55" t="str">
            <v>本科</v>
          </cell>
        </row>
        <row r="56">
          <cell r="D56" t="str">
            <v>沈妮</v>
          </cell>
          <cell r="H56" t="str">
            <v>科长</v>
          </cell>
          <cell r="I56" t="str">
            <v>副科级</v>
          </cell>
          <cell r="J56" t="str">
            <v>行政</v>
          </cell>
          <cell r="K56" t="str">
            <v>技术六级(副高)</v>
          </cell>
          <cell r="L56" t="str">
            <v>430203196404086021</v>
          </cell>
          <cell r="M56" t="str">
            <v>女</v>
          </cell>
          <cell r="N56" t="str">
            <v>汉</v>
          </cell>
          <cell r="O56" t="str">
            <v>湖南浏阳</v>
          </cell>
          <cell r="P56" t="str">
            <v>1964.04</v>
          </cell>
          <cell r="Q56">
            <v>1984.01</v>
          </cell>
          <cell r="R56" t="str">
            <v>中共党员</v>
          </cell>
          <cell r="S56">
            <v>200606</v>
          </cell>
          <cell r="U56" t="str">
            <v>本科</v>
          </cell>
        </row>
        <row r="57">
          <cell r="D57" t="str">
            <v>欧金萍</v>
          </cell>
          <cell r="J57" t="str">
            <v>其他专技</v>
          </cell>
          <cell r="K57" t="str">
            <v>技术十级(中级)</v>
          </cell>
          <cell r="L57" t="str">
            <v>430203197510116049</v>
          </cell>
          <cell r="M57" t="str">
            <v>女</v>
          </cell>
          <cell r="N57" t="str">
            <v>汉</v>
          </cell>
          <cell r="O57" t="str">
            <v>湖南溆浦</v>
          </cell>
          <cell r="P57" t="str">
            <v>1975.10</v>
          </cell>
          <cell r="Q57" t="str">
            <v>1994.07</v>
          </cell>
          <cell r="T57" t="str">
            <v>中专</v>
          </cell>
          <cell r="U57" t="str">
            <v>本科</v>
          </cell>
        </row>
        <row r="58">
          <cell r="D58" t="str">
            <v>谢春芳</v>
          </cell>
          <cell r="J58" t="str">
            <v>其他专技</v>
          </cell>
          <cell r="K58" t="str">
            <v>技术十二级(助理级)</v>
          </cell>
          <cell r="L58" t="str">
            <v>432501197003090046</v>
          </cell>
          <cell r="M58" t="str">
            <v>女</v>
          </cell>
          <cell r="N58" t="str">
            <v>汉</v>
          </cell>
          <cell r="O58" t="str">
            <v>湖南新邵</v>
          </cell>
          <cell r="P58">
            <v>1970.03</v>
          </cell>
          <cell r="Q58">
            <v>1988.08</v>
          </cell>
          <cell r="R58" t="str">
            <v>中共党员</v>
          </cell>
          <cell r="S58">
            <v>200601</v>
          </cell>
          <cell r="T58" t="str">
            <v>中技</v>
          </cell>
          <cell r="U58" t="str">
            <v>专科</v>
          </cell>
        </row>
        <row r="59">
          <cell r="D59" t="str">
            <v>朱英豪</v>
          </cell>
          <cell r="J59" t="str">
            <v>其他专技</v>
          </cell>
          <cell r="K59" t="str">
            <v>技术十二级(助理级)</v>
          </cell>
          <cell r="L59" t="str">
            <v>430821197901282816</v>
          </cell>
          <cell r="M59" t="str">
            <v>男</v>
          </cell>
          <cell r="N59" t="str">
            <v>土家</v>
          </cell>
          <cell r="O59" t="str">
            <v>湖南慈利</v>
          </cell>
          <cell r="P59" t="str">
            <v>1978.12</v>
          </cell>
          <cell r="Q59">
            <v>2003.07</v>
          </cell>
          <cell r="R59" t="str">
            <v>中共党员</v>
          </cell>
          <cell r="S59">
            <v>20160526</v>
          </cell>
          <cell r="T59" t="str">
            <v>本科</v>
          </cell>
          <cell r="U59" t="str">
            <v>本科</v>
          </cell>
        </row>
        <row r="60">
          <cell r="D60" t="str">
            <v>陈冰梅</v>
          </cell>
          <cell r="J60" t="str">
            <v>其他专技</v>
          </cell>
          <cell r="K60" t="str">
            <v>技术九级(中级)</v>
          </cell>
          <cell r="L60" t="str">
            <v>430223196701107461</v>
          </cell>
          <cell r="M60" t="str">
            <v>女</v>
          </cell>
          <cell r="N60" t="str">
            <v>汉</v>
          </cell>
          <cell r="O60" t="str">
            <v>湖南攸县</v>
          </cell>
          <cell r="P60" t="str">
            <v>1967.01</v>
          </cell>
          <cell r="Q60" t="str">
            <v>1985.09</v>
          </cell>
          <cell r="T60" t="str">
            <v>中技</v>
          </cell>
          <cell r="U60" t="str">
            <v>大专</v>
          </cell>
        </row>
        <row r="61">
          <cell r="D61" t="str">
            <v>唐琦</v>
          </cell>
          <cell r="J61" t="str">
            <v>其他专技</v>
          </cell>
          <cell r="K61" t="str">
            <v>技术十二级(助理级)</v>
          </cell>
          <cell r="L61" t="str">
            <v>43022419920719001X</v>
          </cell>
          <cell r="M61" t="str">
            <v>男</v>
          </cell>
          <cell r="N61" t="str">
            <v>汉</v>
          </cell>
          <cell r="O61" t="str">
            <v>湖南省株洲市</v>
          </cell>
          <cell r="P61" t="str">
            <v>1992.07</v>
          </cell>
          <cell r="T61" t="str">
            <v>本科</v>
          </cell>
          <cell r="U61" t="str">
            <v>本科</v>
          </cell>
        </row>
        <row r="62">
          <cell r="D62" t="str">
            <v>李运莲</v>
          </cell>
          <cell r="J62" t="str">
            <v>行政</v>
          </cell>
          <cell r="K62" t="str">
            <v>管理十级(员级)</v>
          </cell>
          <cell r="L62" t="str">
            <v>430423197211160927</v>
          </cell>
          <cell r="M62" t="str">
            <v>女</v>
          </cell>
          <cell r="N62" t="str">
            <v>汉</v>
          </cell>
          <cell r="O62" t="str">
            <v>湖南衡山</v>
          </cell>
          <cell r="P62" t="str">
            <v>1972.03</v>
          </cell>
          <cell r="Q62" t="str">
            <v>2000.03</v>
          </cell>
          <cell r="U62" t="str">
            <v>本科</v>
          </cell>
        </row>
        <row r="63">
          <cell r="D63" t="str">
            <v>闵蓉蓉</v>
          </cell>
          <cell r="J63" t="str">
            <v>行政</v>
          </cell>
          <cell r="K63" t="str">
            <v>管理九级(科员级)</v>
          </cell>
          <cell r="L63" t="str">
            <v>430111197905230027</v>
          </cell>
          <cell r="M63" t="str">
            <v>女</v>
          </cell>
          <cell r="N63" t="str">
            <v>汉</v>
          </cell>
          <cell r="O63" t="str">
            <v>湖南株洲</v>
          </cell>
          <cell r="P63" t="str">
            <v>1979.05</v>
          </cell>
          <cell r="Q63" t="str">
            <v>2006.07</v>
          </cell>
          <cell r="R63" t="str">
            <v>中共党员</v>
          </cell>
          <cell r="S63">
            <v>20161206</v>
          </cell>
          <cell r="T63" t="str">
            <v>大专</v>
          </cell>
          <cell r="U63" t="str">
            <v>本科</v>
          </cell>
        </row>
        <row r="64">
          <cell r="D64" t="str">
            <v>尹波</v>
          </cell>
          <cell r="F64" t="str">
            <v>思政教师</v>
          </cell>
          <cell r="J64" t="str">
            <v>行政</v>
          </cell>
          <cell r="K64" t="str">
            <v>管理九级(科员级)</v>
          </cell>
          <cell r="L64" t="str">
            <v>430202198011021019</v>
          </cell>
          <cell r="M64" t="str">
            <v>男</v>
          </cell>
          <cell r="N64" t="str">
            <v>汉</v>
          </cell>
          <cell r="O64" t="str">
            <v>湖南岳阳</v>
          </cell>
          <cell r="P64">
            <v>1980.09</v>
          </cell>
          <cell r="Q64">
            <v>1997.12</v>
          </cell>
          <cell r="R64" t="str">
            <v>中共党员</v>
          </cell>
          <cell r="S64">
            <v>200007</v>
          </cell>
          <cell r="T64" t="str">
            <v>中专</v>
          </cell>
          <cell r="U64" t="str">
            <v>本科</v>
          </cell>
        </row>
        <row r="65">
          <cell r="D65" t="str">
            <v>谭晓明</v>
          </cell>
          <cell r="J65" t="str">
            <v>其他专技</v>
          </cell>
          <cell r="K65" t="str">
            <v>技术六级(副高)</v>
          </cell>
          <cell r="L65" t="str">
            <v>43022319621005262X</v>
          </cell>
          <cell r="M65" t="str">
            <v>女</v>
          </cell>
          <cell r="N65" t="str">
            <v>汉</v>
          </cell>
          <cell r="O65" t="str">
            <v>湖南攸县</v>
          </cell>
          <cell r="P65" t="str">
            <v>1962.01</v>
          </cell>
          <cell r="Q65" t="str">
            <v>1980.12</v>
          </cell>
          <cell r="R65" t="str">
            <v>中共党员</v>
          </cell>
          <cell r="S65">
            <v>200309</v>
          </cell>
          <cell r="T65" t="str">
            <v>中技</v>
          </cell>
          <cell r="U65" t="str">
            <v>本科</v>
          </cell>
        </row>
        <row r="66">
          <cell r="D66" t="str">
            <v>段青媛</v>
          </cell>
          <cell r="J66" t="str">
            <v>其他专技</v>
          </cell>
          <cell r="K66" t="str">
            <v>技术九级(中级)</v>
          </cell>
          <cell r="L66" t="str">
            <v>432502197509281743</v>
          </cell>
          <cell r="M66" t="str">
            <v>女</v>
          </cell>
          <cell r="N66" t="str">
            <v>汉</v>
          </cell>
          <cell r="R66" t="str">
            <v>中共党员</v>
          </cell>
          <cell r="S66">
            <v>199902</v>
          </cell>
          <cell r="U66" t="str">
            <v>本科</v>
          </cell>
        </row>
        <row r="67">
          <cell r="D67" t="str">
            <v>朱海军</v>
          </cell>
          <cell r="G67" t="str">
            <v>中层干部</v>
          </cell>
          <cell r="H67" t="str">
            <v>处长</v>
          </cell>
          <cell r="I67" t="str">
            <v>副处级</v>
          </cell>
          <cell r="J67" t="str">
            <v>行政</v>
          </cell>
          <cell r="K67" t="str">
            <v>技术六级(副高)</v>
          </cell>
          <cell r="L67" t="str">
            <v>430203196307296019</v>
          </cell>
          <cell r="M67" t="str">
            <v>男</v>
          </cell>
          <cell r="N67" t="str">
            <v>汉</v>
          </cell>
          <cell r="O67" t="str">
            <v>湖南望城</v>
          </cell>
          <cell r="P67">
            <v>1963.07</v>
          </cell>
          <cell r="Q67">
            <v>1985.01</v>
          </cell>
          <cell r="R67" t="str">
            <v>中共党员</v>
          </cell>
          <cell r="S67">
            <v>198501</v>
          </cell>
          <cell r="T67" t="str">
            <v>中专</v>
          </cell>
          <cell r="U67" t="str">
            <v>本科</v>
          </cell>
        </row>
        <row r="68">
          <cell r="D68" t="str">
            <v>欧彦麟</v>
          </cell>
          <cell r="G68" t="str">
            <v>中层干部</v>
          </cell>
          <cell r="H68" t="str">
            <v>副处长</v>
          </cell>
          <cell r="I68" t="str">
            <v>正科级</v>
          </cell>
          <cell r="J68" t="str">
            <v>行政</v>
          </cell>
          <cell r="K68" t="str">
            <v>技术四级(正高)</v>
          </cell>
          <cell r="L68" t="str">
            <v>430203197004016045</v>
          </cell>
          <cell r="M68" t="str">
            <v>女</v>
          </cell>
          <cell r="N68" t="str">
            <v>汉</v>
          </cell>
          <cell r="O68" t="str">
            <v>湖南宁远</v>
          </cell>
          <cell r="P68">
            <v>1970.04</v>
          </cell>
          <cell r="Q68">
            <v>1991.09</v>
          </cell>
          <cell r="R68" t="str">
            <v>中共党员</v>
          </cell>
          <cell r="S68">
            <v>199604</v>
          </cell>
          <cell r="T68" t="str">
            <v>大专</v>
          </cell>
          <cell r="U68" t="str">
            <v>本科</v>
          </cell>
        </row>
        <row r="69">
          <cell r="D69" t="str">
            <v>李奇志</v>
          </cell>
          <cell r="G69" t="str">
            <v>中层干部</v>
          </cell>
          <cell r="H69" t="str">
            <v>副书记</v>
          </cell>
          <cell r="I69" t="str">
            <v>正科级</v>
          </cell>
          <cell r="J69" t="str">
            <v>行政</v>
          </cell>
          <cell r="K69" t="str">
            <v>技术九级(中级)</v>
          </cell>
          <cell r="L69" t="str">
            <v>430122198305041138</v>
          </cell>
          <cell r="M69" t="str">
            <v>男</v>
          </cell>
          <cell r="N69" t="str">
            <v>汉</v>
          </cell>
          <cell r="O69" t="str">
            <v>湖南望城</v>
          </cell>
          <cell r="P69">
            <v>1983.05</v>
          </cell>
          <cell r="Q69">
            <v>2006.08</v>
          </cell>
          <cell r="R69" t="str">
            <v>中共党员</v>
          </cell>
          <cell r="S69">
            <v>200501</v>
          </cell>
          <cell r="T69" t="str">
            <v>本科</v>
          </cell>
          <cell r="U69" t="str">
            <v>本科</v>
          </cell>
        </row>
        <row r="70">
          <cell r="D70" t="str">
            <v>潘胜兰</v>
          </cell>
          <cell r="H70" t="str">
            <v>科长</v>
          </cell>
          <cell r="I70" t="str">
            <v>副科级</v>
          </cell>
          <cell r="J70" t="str">
            <v>行政</v>
          </cell>
          <cell r="K70" t="str">
            <v>管理八级(副科级)</v>
          </cell>
          <cell r="L70" t="str">
            <v>432502197112181728</v>
          </cell>
          <cell r="M70" t="str">
            <v>女</v>
          </cell>
          <cell r="N70" t="str">
            <v>汉</v>
          </cell>
          <cell r="O70" t="str">
            <v>湖南冷水江</v>
          </cell>
          <cell r="P70" t="str">
            <v>1972.01</v>
          </cell>
          <cell r="Q70">
            <v>1990.07</v>
          </cell>
          <cell r="R70" t="str">
            <v>中共党员</v>
          </cell>
          <cell r="S70">
            <v>200601</v>
          </cell>
          <cell r="T70" t="str">
            <v>中专</v>
          </cell>
          <cell r="U70" t="str">
            <v>本科</v>
          </cell>
        </row>
        <row r="71">
          <cell r="D71" t="str">
            <v>李德兴</v>
          </cell>
          <cell r="J71" t="str">
            <v>心理健康</v>
          </cell>
          <cell r="K71" t="str">
            <v>技术十级(中级)</v>
          </cell>
          <cell r="L71" t="str">
            <v>432626197108103918</v>
          </cell>
          <cell r="M71" t="str">
            <v>男</v>
          </cell>
          <cell r="N71" t="str">
            <v>苗</v>
          </cell>
          <cell r="O71" t="str">
            <v>湖南绥宁</v>
          </cell>
          <cell r="P71">
            <v>1971.08</v>
          </cell>
          <cell r="Q71">
            <v>1995.07</v>
          </cell>
          <cell r="R71" t="str">
            <v>中共党员</v>
          </cell>
          <cell r="S71">
            <v>200501</v>
          </cell>
          <cell r="T71" t="str">
            <v>本科</v>
          </cell>
          <cell r="U71" t="str">
            <v>本科</v>
          </cell>
        </row>
        <row r="72">
          <cell r="D72" t="str">
            <v>谷多</v>
          </cell>
          <cell r="J72" t="str">
            <v>行政</v>
          </cell>
          <cell r="K72" t="str">
            <v>技术十级(中级)</v>
          </cell>
          <cell r="L72" t="str">
            <v>431022198303145182</v>
          </cell>
          <cell r="M72" t="str">
            <v>女</v>
          </cell>
          <cell r="N72" t="str">
            <v>汉</v>
          </cell>
          <cell r="O72" t="str">
            <v>湖南宜章</v>
          </cell>
          <cell r="P72" t="str">
            <v>1983.03</v>
          </cell>
          <cell r="Q72" t="str">
            <v>2005.08</v>
          </cell>
          <cell r="T72" t="str">
            <v>本科</v>
          </cell>
          <cell r="U72" t="str">
            <v>本科</v>
          </cell>
        </row>
        <row r="73">
          <cell r="D73" t="str">
            <v>陈湘陵</v>
          </cell>
          <cell r="F73" t="str">
            <v>思政教师</v>
          </cell>
          <cell r="J73" t="str">
            <v>行政</v>
          </cell>
          <cell r="K73" t="str">
            <v>技术十级(中级)</v>
          </cell>
          <cell r="L73" t="str">
            <v>430223197908187467</v>
          </cell>
          <cell r="M73" t="str">
            <v>女</v>
          </cell>
          <cell r="N73" t="str">
            <v>汉</v>
          </cell>
          <cell r="O73" t="str">
            <v>湖南株洲</v>
          </cell>
          <cell r="P73" t="str">
            <v>1979.08</v>
          </cell>
          <cell r="Q73" t="str">
            <v>1997.05</v>
          </cell>
          <cell r="T73" t="str">
            <v>中技</v>
          </cell>
          <cell r="U73" t="str">
            <v>本科</v>
          </cell>
        </row>
        <row r="74">
          <cell r="D74" t="str">
            <v>唐靖</v>
          </cell>
          <cell r="F74" t="str">
            <v>思政教师</v>
          </cell>
          <cell r="J74" t="str">
            <v>行政</v>
          </cell>
          <cell r="K74" t="str">
            <v>管理九级(科员级)</v>
          </cell>
          <cell r="L74" t="str">
            <v>430203198302016056</v>
          </cell>
          <cell r="M74" t="str">
            <v>男</v>
          </cell>
          <cell r="N74" t="str">
            <v>侗</v>
          </cell>
          <cell r="O74" t="str">
            <v>湖南靖洲</v>
          </cell>
          <cell r="P74">
            <v>1983.02</v>
          </cell>
          <cell r="Q74">
            <v>2001.12</v>
          </cell>
          <cell r="R74" t="str">
            <v>中共党员</v>
          </cell>
          <cell r="S74">
            <v>200211</v>
          </cell>
          <cell r="T74" t="str">
            <v>中专</v>
          </cell>
          <cell r="U74" t="str">
            <v>本科</v>
          </cell>
        </row>
        <row r="75">
          <cell r="D75" t="str">
            <v>刘颖</v>
          </cell>
          <cell r="J75" t="str">
            <v>行政</v>
          </cell>
          <cell r="K75" t="str">
            <v>技术七级(副高)</v>
          </cell>
          <cell r="L75" t="str">
            <v>430211198308180025</v>
          </cell>
          <cell r="M75" t="str">
            <v>女</v>
          </cell>
          <cell r="N75" t="str">
            <v>汉</v>
          </cell>
          <cell r="O75" t="str">
            <v>湖南攸县</v>
          </cell>
          <cell r="P75">
            <v>1983.08</v>
          </cell>
          <cell r="Q75" t="str">
            <v>2006.9</v>
          </cell>
          <cell r="R75" t="str">
            <v>中共党员</v>
          </cell>
          <cell r="S75">
            <v>200905</v>
          </cell>
          <cell r="U75" t="str">
            <v>本科</v>
          </cell>
        </row>
        <row r="76">
          <cell r="D76" t="str">
            <v>蒋凌</v>
          </cell>
          <cell r="J76" t="str">
            <v>心理健康</v>
          </cell>
          <cell r="K76" t="str">
            <v>技术十级(中级)</v>
          </cell>
          <cell r="L76" t="str">
            <v>430702198303193039</v>
          </cell>
          <cell r="M76" t="str">
            <v>男</v>
          </cell>
          <cell r="N76" t="str">
            <v>回</v>
          </cell>
          <cell r="O76" t="str">
            <v>湖南常德</v>
          </cell>
          <cell r="P76">
            <v>1983.03</v>
          </cell>
          <cell r="Q76">
            <v>2005.07</v>
          </cell>
          <cell r="R76" t="str">
            <v>中共党员</v>
          </cell>
          <cell r="S76">
            <v>200412</v>
          </cell>
          <cell r="T76" t="str">
            <v>本科</v>
          </cell>
          <cell r="U76" t="str">
            <v>本科</v>
          </cell>
        </row>
        <row r="77">
          <cell r="D77" t="str">
            <v>王羽城</v>
          </cell>
          <cell r="J77" t="str">
            <v>行政</v>
          </cell>
          <cell r="K77" t="str">
            <v>技术十级(中级)</v>
          </cell>
          <cell r="L77" t="str">
            <v>431121198906176585</v>
          </cell>
          <cell r="M77" t="str">
            <v>女</v>
          </cell>
          <cell r="N77" t="str">
            <v>汉</v>
          </cell>
          <cell r="O77" t="str">
            <v>湖南永州</v>
          </cell>
          <cell r="P77" t="str">
            <v>1989.06</v>
          </cell>
          <cell r="Q77" t="str">
            <v>2011.08</v>
          </cell>
          <cell r="R77" t="str">
            <v>中共党员</v>
          </cell>
          <cell r="S77">
            <v>200906</v>
          </cell>
          <cell r="T77" t="str">
            <v>本科</v>
          </cell>
          <cell r="U77" t="str">
            <v>本科</v>
          </cell>
        </row>
        <row r="78">
          <cell r="D78" t="str">
            <v>曾雨娜</v>
          </cell>
          <cell r="J78" t="str">
            <v>心理健康</v>
          </cell>
          <cell r="K78" t="str">
            <v>试用期</v>
          </cell>
          <cell r="L78" t="str">
            <v>430202199302126325</v>
          </cell>
          <cell r="M78" t="str">
            <v>女</v>
          </cell>
          <cell r="N78" t="str">
            <v>汉</v>
          </cell>
          <cell r="O78" t="str">
            <v>湖南株洲</v>
          </cell>
          <cell r="P78">
            <v>1993.02</v>
          </cell>
          <cell r="R78" t="str">
            <v>团员</v>
          </cell>
          <cell r="T78" t="str">
            <v>本科</v>
          </cell>
          <cell r="U78" t="str">
            <v>硕士研究生</v>
          </cell>
        </row>
        <row r="79">
          <cell r="D79" t="str">
            <v>陈栗刚</v>
          </cell>
          <cell r="J79" t="str">
            <v>行政</v>
          </cell>
          <cell r="K79" t="str">
            <v>试用期</v>
          </cell>
          <cell r="L79" t="str">
            <v>430224199001247754</v>
          </cell>
          <cell r="M79" t="str">
            <v>男</v>
          </cell>
          <cell r="N79" t="str">
            <v>汉</v>
          </cell>
          <cell r="O79" t="str">
            <v>湖南茶陵</v>
          </cell>
          <cell r="P79">
            <v>1990.01</v>
          </cell>
          <cell r="R79" t="str">
            <v>中共党员</v>
          </cell>
          <cell r="S79" t="str">
            <v>201011？</v>
          </cell>
          <cell r="T79" t="str">
            <v>本科</v>
          </cell>
          <cell r="U79" t="str">
            <v>硕士研究生</v>
          </cell>
        </row>
        <row r="80">
          <cell r="D80" t="str">
            <v>潘午丽</v>
          </cell>
          <cell r="J80" t="str">
            <v>行政</v>
          </cell>
          <cell r="K80" t="str">
            <v>试用期</v>
          </cell>
          <cell r="L80" t="str">
            <v>430181198705053920</v>
          </cell>
          <cell r="M80" t="str">
            <v>女</v>
          </cell>
          <cell r="N80" t="str">
            <v>汉</v>
          </cell>
          <cell r="O80" t="str">
            <v>湖南浏阳</v>
          </cell>
          <cell r="P80">
            <v>1987.05</v>
          </cell>
          <cell r="R80" t="str">
            <v>中共党员</v>
          </cell>
          <cell r="S80">
            <v>20071125</v>
          </cell>
          <cell r="T80" t="str">
            <v>本科</v>
          </cell>
          <cell r="U80" t="str">
            <v>硕士研究生</v>
          </cell>
        </row>
        <row r="81">
          <cell r="D81" t="str">
            <v>彭桂良</v>
          </cell>
          <cell r="J81" t="str">
            <v>心理健康</v>
          </cell>
          <cell r="K81" t="str">
            <v>试用期</v>
          </cell>
          <cell r="L81" t="str">
            <v>430121198112123632</v>
          </cell>
          <cell r="M81" t="str">
            <v>男</v>
          </cell>
          <cell r="N81" t="str">
            <v>汉</v>
          </cell>
          <cell r="O81" t="str">
            <v>湖南长沙</v>
          </cell>
          <cell r="P81">
            <v>1981.12</v>
          </cell>
          <cell r="R81" t="str">
            <v>中共党员</v>
          </cell>
          <cell r="S81">
            <v>20191227</v>
          </cell>
          <cell r="T81" t="str">
            <v>本科</v>
          </cell>
          <cell r="U81" t="str">
            <v>本科</v>
          </cell>
        </row>
        <row r="82">
          <cell r="D82" t="str">
            <v>杨思妮</v>
          </cell>
          <cell r="J82" t="str">
            <v>行政</v>
          </cell>
          <cell r="K82" t="str">
            <v>试用期</v>
          </cell>
          <cell r="L82" t="str">
            <v>430223199409147224</v>
          </cell>
          <cell r="M82" t="str">
            <v>女</v>
          </cell>
          <cell r="N82" t="str">
            <v>汉</v>
          </cell>
          <cell r="O82" t="str">
            <v>湖南株洲</v>
          </cell>
          <cell r="P82">
            <v>1994.09</v>
          </cell>
          <cell r="R82" t="str">
            <v>团员</v>
          </cell>
          <cell r="T82" t="str">
            <v>本科</v>
          </cell>
          <cell r="U82" t="str">
            <v>硕士研究生</v>
          </cell>
        </row>
        <row r="83">
          <cell r="D83" t="str">
            <v>刘其琛</v>
          </cell>
          <cell r="G83" t="str">
            <v>中层干部</v>
          </cell>
          <cell r="H83" t="str">
            <v>书记</v>
          </cell>
          <cell r="I83" t="str">
            <v>副处级</v>
          </cell>
          <cell r="J83" t="str">
            <v>行政</v>
          </cell>
          <cell r="K83" t="str">
            <v>技术七级(副高)</v>
          </cell>
          <cell r="L83" t="str">
            <v>43072519800901601x</v>
          </cell>
          <cell r="M83" t="str">
            <v>男</v>
          </cell>
          <cell r="N83" t="str">
            <v>汉</v>
          </cell>
          <cell r="O83" t="str">
            <v>湖南桃源</v>
          </cell>
          <cell r="P83">
            <v>1980.09</v>
          </cell>
          <cell r="Q83">
            <v>2004.07</v>
          </cell>
          <cell r="R83" t="str">
            <v>中共党员</v>
          </cell>
          <cell r="S83">
            <v>200406</v>
          </cell>
          <cell r="T83" t="str">
            <v>本科</v>
          </cell>
          <cell r="U83" t="str">
            <v>本科</v>
          </cell>
        </row>
        <row r="84">
          <cell r="D84" t="str">
            <v>苏敏</v>
          </cell>
          <cell r="E84" t="str">
            <v>辅导员</v>
          </cell>
          <cell r="G84" t="str">
            <v>中层干部</v>
          </cell>
          <cell r="H84" t="str">
            <v>副书记</v>
          </cell>
          <cell r="I84" t="str">
            <v>正科级</v>
          </cell>
          <cell r="J84" t="str">
            <v>行政</v>
          </cell>
          <cell r="K84" t="str">
            <v>技术九级(中级)</v>
          </cell>
          <cell r="L84" t="str">
            <v>430203198405236027</v>
          </cell>
          <cell r="M84" t="str">
            <v>女</v>
          </cell>
          <cell r="N84" t="str">
            <v>汉</v>
          </cell>
          <cell r="O84" t="str">
            <v>湖南浏阳</v>
          </cell>
          <cell r="P84">
            <v>1984.05</v>
          </cell>
          <cell r="Q84">
            <v>2008.08</v>
          </cell>
          <cell r="R84" t="str">
            <v>中共党员</v>
          </cell>
          <cell r="S84">
            <v>200911</v>
          </cell>
          <cell r="U84" t="str">
            <v>本科</v>
          </cell>
        </row>
        <row r="85">
          <cell r="D85" t="str">
            <v>朱熠</v>
          </cell>
          <cell r="F85" t="str">
            <v>思政教师</v>
          </cell>
          <cell r="J85" t="str">
            <v>行政</v>
          </cell>
          <cell r="K85" t="str">
            <v>技术十级(中级)</v>
          </cell>
          <cell r="L85" t="str">
            <v>430426198702070049</v>
          </cell>
          <cell r="M85" t="str">
            <v>女</v>
          </cell>
          <cell r="N85" t="str">
            <v>汉</v>
          </cell>
          <cell r="O85" t="str">
            <v>湖南祁东</v>
          </cell>
          <cell r="P85">
            <v>1987.02</v>
          </cell>
          <cell r="Q85">
            <v>2008.08</v>
          </cell>
          <cell r="R85" t="str">
            <v>中共党员</v>
          </cell>
          <cell r="S85">
            <v>201105</v>
          </cell>
          <cell r="U85" t="str">
            <v>本科</v>
          </cell>
        </row>
        <row r="86">
          <cell r="D86" t="str">
            <v>唐玉琴</v>
          </cell>
          <cell r="F86" t="str">
            <v>思政教师</v>
          </cell>
          <cell r="J86" t="str">
            <v>行政</v>
          </cell>
          <cell r="K86" t="str">
            <v>管理十级(员级)</v>
          </cell>
          <cell r="L86" t="str">
            <v>430202198404061046</v>
          </cell>
          <cell r="M86" t="str">
            <v>女</v>
          </cell>
          <cell r="N86" t="str">
            <v>汉</v>
          </cell>
          <cell r="O86" t="str">
            <v>湖南株洲</v>
          </cell>
          <cell r="P86" t="str">
            <v>1984.04</v>
          </cell>
          <cell r="Q86" t="str">
            <v>2006.08</v>
          </cell>
          <cell r="T86" t="str">
            <v>中专</v>
          </cell>
          <cell r="U86" t="str">
            <v>本科</v>
          </cell>
        </row>
        <row r="87">
          <cell r="D87" t="str">
            <v>汪发亮</v>
          </cell>
          <cell r="G87" t="str">
            <v>中层干部</v>
          </cell>
          <cell r="H87" t="str">
            <v>处长</v>
          </cell>
          <cell r="I87" t="str">
            <v>副处级</v>
          </cell>
          <cell r="J87" t="str">
            <v>行政</v>
          </cell>
          <cell r="K87" t="str">
            <v>管理六级(副处级)</v>
          </cell>
          <cell r="L87" t="str">
            <v>432502197109151739</v>
          </cell>
          <cell r="M87" t="str">
            <v>男</v>
          </cell>
          <cell r="N87" t="str">
            <v>汉</v>
          </cell>
          <cell r="O87" t="str">
            <v>湖南源陵</v>
          </cell>
          <cell r="P87">
            <v>1971.09</v>
          </cell>
          <cell r="Q87">
            <v>1991.07</v>
          </cell>
          <cell r="R87" t="str">
            <v>中共党员</v>
          </cell>
          <cell r="S87">
            <v>199801</v>
          </cell>
          <cell r="T87" t="str">
            <v>中专</v>
          </cell>
          <cell r="U87" t="str">
            <v>本科</v>
          </cell>
        </row>
        <row r="88">
          <cell r="D88" t="str">
            <v>王迎胜</v>
          </cell>
          <cell r="G88" t="str">
            <v>中层干部</v>
          </cell>
          <cell r="H88" t="str">
            <v>副处长</v>
          </cell>
          <cell r="I88" t="str">
            <v>正科级</v>
          </cell>
          <cell r="J88" t="str">
            <v>行政</v>
          </cell>
          <cell r="K88" t="str">
            <v>技术八级(中级)</v>
          </cell>
          <cell r="L88" t="str">
            <v>430203196912116055</v>
          </cell>
          <cell r="M88" t="str">
            <v>男</v>
          </cell>
          <cell r="N88" t="str">
            <v>汉</v>
          </cell>
          <cell r="O88" t="str">
            <v>湖南双峰</v>
          </cell>
          <cell r="P88" t="str">
            <v>1969.10</v>
          </cell>
          <cell r="Q88">
            <v>1992.07</v>
          </cell>
          <cell r="R88" t="str">
            <v>中共党员</v>
          </cell>
          <cell r="S88">
            <v>200601</v>
          </cell>
          <cell r="T88" t="str">
            <v>专科</v>
          </cell>
          <cell r="U88" t="str">
            <v>本科</v>
          </cell>
        </row>
        <row r="89">
          <cell r="D89" t="str">
            <v>段楚凡</v>
          </cell>
          <cell r="G89" t="str">
            <v>中层干部</v>
          </cell>
          <cell r="H89" t="str">
            <v>副处长</v>
          </cell>
          <cell r="I89" t="str">
            <v>正科级</v>
          </cell>
          <cell r="J89" t="str">
            <v>行政</v>
          </cell>
          <cell r="K89" t="str">
            <v>技术六级(副高)</v>
          </cell>
          <cell r="L89" t="str">
            <v>432502196401211714</v>
          </cell>
          <cell r="M89" t="str">
            <v>男</v>
          </cell>
          <cell r="N89" t="str">
            <v>汉</v>
          </cell>
          <cell r="O89" t="str">
            <v>湖南涟源</v>
          </cell>
          <cell r="P89">
            <v>1964.02</v>
          </cell>
          <cell r="Q89">
            <v>1983.08</v>
          </cell>
          <cell r="R89" t="str">
            <v>中共党员</v>
          </cell>
          <cell r="S89">
            <v>199712</v>
          </cell>
          <cell r="T89" t="str">
            <v>大专</v>
          </cell>
          <cell r="U89" t="str">
            <v>本科</v>
          </cell>
        </row>
        <row r="90">
          <cell r="D90" t="str">
            <v>唐丽</v>
          </cell>
          <cell r="G90" t="str">
            <v>中层干部</v>
          </cell>
          <cell r="H90" t="str">
            <v>副处长</v>
          </cell>
          <cell r="I90" t="str">
            <v>正科级</v>
          </cell>
          <cell r="J90" t="str">
            <v>行政</v>
          </cell>
          <cell r="K90" t="str">
            <v>技术七级(副高)</v>
          </cell>
          <cell r="L90" t="str">
            <v>430204197403123020</v>
          </cell>
          <cell r="M90" t="str">
            <v>女</v>
          </cell>
          <cell r="N90" t="str">
            <v>汉</v>
          </cell>
          <cell r="O90" t="str">
            <v>湖南株洲</v>
          </cell>
          <cell r="P90">
            <v>1974.03</v>
          </cell>
          <cell r="Q90">
            <v>1997.07</v>
          </cell>
          <cell r="R90" t="str">
            <v>中共党员</v>
          </cell>
          <cell r="S90">
            <v>20181123</v>
          </cell>
          <cell r="T90" t="str">
            <v>大专</v>
          </cell>
          <cell r="U90" t="str">
            <v>本科</v>
          </cell>
        </row>
        <row r="91">
          <cell r="D91" t="str">
            <v>段昭君</v>
          </cell>
          <cell r="J91" t="str">
            <v>就业指导</v>
          </cell>
          <cell r="K91" t="str">
            <v>技术六级(副高)</v>
          </cell>
          <cell r="L91" t="str">
            <v>432502196805021749</v>
          </cell>
          <cell r="M91" t="str">
            <v>女</v>
          </cell>
          <cell r="N91" t="str">
            <v>汉</v>
          </cell>
          <cell r="O91" t="str">
            <v>湖南新邵</v>
          </cell>
          <cell r="P91">
            <v>1968.05</v>
          </cell>
          <cell r="Q91">
            <v>1986.07</v>
          </cell>
          <cell r="T91" t="str">
            <v>中专</v>
          </cell>
          <cell r="U91" t="str">
            <v>本科</v>
          </cell>
        </row>
        <row r="92">
          <cell r="D92" t="str">
            <v>易思红</v>
          </cell>
          <cell r="J92" t="str">
            <v>就业指导</v>
          </cell>
          <cell r="K92" t="str">
            <v>技术十级(中级)</v>
          </cell>
          <cell r="L92" t="str">
            <v>43128119840108461X</v>
          </cell>
          <cell r="M92" t="str">
            <v>男</v>
          </cell>
          <cell r="N92" t="str">
            <v>汉</v>
          </cell>
          <cell r="O92" t="str">
            <v>湖南洪江</v>
          </cell>
          <cell r="P92" t="str">
            <v>1984.01</v>
          </cell>
          <cell r="Q92" t="str">
            <v>2005.07</v>
          </cell>
          <cell r="R92" t="str">
            <v>中共党员</v>
          </cell>
          <cell r="S92">
            <v>200412</v>
          </cell>
          <cell r="T92" t="str">
            <v>大专</v>
          </cell>
          <cell r="U92" t="str">
            <v>本科</v>
          </cell>
        </row>
        <row r="93">
          <cell r="D93" t="str">
            <v>石博</v>
          </cell>
          <cell r="F93" t="str">
            <v>思政教师</v>
          </cell>
          <cell r="J93" t="str">
            <v>行政</v>
          </cell>
          <cell r="K93" t="str">
            <v>管理十级(员级)</v>
          </cell>
          <cell r="L93" t="str">
            <v>230281198606262119</v>
          </cell>
          <cell r="M93" t="str">
            <v>男</v>
          </cell>
          <cell r="N93" t="str">
            <v>汉</v>
          </cell>
          <cell r="O93" t="str">
            <v>黑龙江讷河</v>
          </cell>
          <cell r="P93" t="str">
            <v>1986.06</v>
          </cell>
          <cell r="Q93" t="str">
            <v>2008.08</v>
          </cell>
          <cell r="R93" t="str">
            <v>中共党员</v>
          </cell>
          <cell r="S93">
            <v>200706</v>
          </cell>
          <cell r="T93" t="str">
            <v>大专</v>
          </cell>
          <cell r="U93" t="str">
            <v>本科</v>
          </cell>
        </row>
        <row r="94">
          <cell r="D94" t="str">
            <v>王璐</v>
          </cell>
          <cell r="E94" t="str">
            <v>辅导员</v>
          </cell>
          <cell r="J94" t="str">
            <v>就业指导</v>
          </cell>
          <cell r="K94" t="str">
            <v>技术十二级(助理级)</v>
          </cell>
          <cell r="L94" t="str">
            <v>430525198510067223</v>
          </cell>
          <cell r="M94" t="str">
            <v>女</v>
          </cell>
          <cell r="N94" t="str">
            <v>汉</v>
          </cell>
          <cell r="O94" t="str">
            <v>湖南洞口</v>
          </cell>
          <cell r="P94" t="str">
            <v>1985.10</v>
          </cell>
          <cell r="Q94" t="str">
            <v>2009.11</v>
          </cell>
          <cell r="R94" t="str">
            <v>中共党员</v>
          </cell>
          <cell r="S94">
            <v>201505</v>
          </cell>
          <cell r="T94" t="str">
            <v>本科</v>
          </cell>
          <cell r="U94" t="str">
            <v>本科</v>
          </cell>
        </row>
        <row r="95">
          <cell r="D95" t="str">
            <v>单卫国</v>
          </cell>
          <cell r="E95" t="str">
            <v>辅导员</v>
          </cell>
          <cell r="J95" t="str">
            <v>行政</v>
          </cell>
          <cell r="K95" t="str">
            <v>技术十级(中级)</v>
          </cell>
          <cell r="L95" t="str">
            <v>430223197309197495</v>
          </cell>
          <cell r="M95" t="str">
            <v>男</v>
          </cell>
          <cell r="N95" t="str">
            <v>汉</v>
          </cell>
          <cell r="O95" t="str">
            <v>江苏南通</v>
          </cell>
          <cell r="P95" t="str">
            <v>1973.09</v>
          </cell>
          <cell r="Q95" t="str">
            <v>1993.08</v>
          </cell>
          <cell r="U95" t="str">
            <v>本科</v>
          </cell>
        </row>
        <row r="96">
          <cell r="D96" t="str">
            <v>刘志峰</v>
          </cell>
          <cell r="G96" t="str">
            <v>中层干部</v>
          </cell>
          <cell r="H96" t="str">
            <v>处长</v>
          </cell>
          <cell r="I96" t="str">
            <v>副处级</v>
          </cell>
          <cell r="J96" t="str">
            <v>行政</v>
          </cell>
          <cell r="K96" t="str">
            <v>技术七级(副高)</v>
          </cell>
          <cell r="L96" t="str">
            <v>430203196604296090</v>
          </cell>
          <cell r="M96" t="str">
            <v>男</v>
          </cell>
          <cell r="N96" t="str">
            <v>汉</v>
          </cell>
          <cell r="O96" t="str">
            <v>湖南益阳</v>
          </cell>
          <cell r="P96">
            <v>1966.04</v>
          </cell>
          <cell r="Q96">
            <v>1988.07</v>
          </cell>
          <cell r="R96" t="str">
            <v>中共党员</v>
          </cell>
          <cell r="S96">
            <v>199105</v>
          </cell>
          <cell r="T96" t="str">
            <v>本科</v>
          </cell>
          <cell r="U96" t="str">
            <v>本科</v>
          </cell>
        </row>
        <row r="97">
          <cell r="D97" t="str">
            <v>严可为</v>
          </cell>
          <cell r="G97" t="str">
            <v>中层干部</v>
          </cell>
          <cell r="H97" t="str">
            <v>副处长</v>
          </cell>
          <cell r="I97" t="str">
            <v>正科级</v>
          </cell>
          <cell r="J97" t="str">
            <v>行政</v>
          </cell>
          <cell r="K97" t="str">
            <v>技术六级(副高)</v>
          </cell>
          <cell r="L97" t="str">
            <v>430203196902145012　</v>
          </cell>
          <cell r="M97" t="str">
            <v>男</v>
          </cell>
          <cell r="N97" t="str">
            <v>汉</v>
          </cell>
          <cell r="O97" t="str">
            <v>湖南益阳</v>
          </cell>
          <cell r="P97" t="str">
            <v>1969.02</v>
          </cell>
          <cell r="Q97" t="str">
            <v>1993.11</v>
          </cell>
          <cell r="R97" t="str">
            <v>中共党员</v>
          </cell>
          <cell r="S97">
            <v>200806</v>
          </cell>
          <cell r="T97" t="str">
            <v>大专</v>
          </cell>
          <cell r="U97" t="str">
            <v>本科</v>
          </cell>
        </row>
        <row r="98">
          <cell r="D98" t="str">
            <v>田键</v>
          </cell>
          <cell r="H98" t="str">
            <v>科长</v>
          </cell>
          <cell r="I98" t="str">
            <v>副科级</v>
          </cell>
          <cell r="J98" t="str">
            <v>行政</v>
          </cell>
          <cell r="K98" t="str">
            <v>管理七级(正科级)</v>
          </cell>
          <cell r="L98" t="str">
            <v>430203197312123029</v>
          </cell>
          <cell r="M98" t="str">
            <v>女</v>
          </cell>
          <cell r="N98" t="str">
            <v>汉</v>
          </cell>
          <cell r="O98" t="str">
            <v>湖南浏阳</v>
          </cell>
          <cell r="P98">
            <v>1973.12</v>
          </cell>
          <cell r="Q98">
            <v>1990.12</v>
          </cell>
          <cell r="R98" t="str">
            <v>中共党员</v>
          </cell>
          <cell r="S98">
            <v>200506</v>
          </cell>
          <cell r="T98" t="str">
            <v>中专</v>
          </cell>
          <cell r="U98" t="str">
            <v>本科</v>
          </cell>
        </row>
        <row r="99">
          <cell r="D99" t="str">
            <v>李萌萌</v>
          </cell>
          <cell r="J99" t="str">
            <v>其他专技</v>
          </cell>
          <cell r="K99" t="str">
            <v>技术十级(中级)</v>
          </cell>
          <cell r="L99" t="str">
            <v>430203198102013029　</v>
          </cell>
          <cell r="M99" t="str">
            <v>女</v>
          </cell>
          <cell r="N99" t="str">
            <v>满</v>
          </cell>
          <cell r="O99" t="str">
            <v>河北邯郸</v>
          </cell>
          <cell r="P99" t="str">
            <v>1981.02</v>
          </cell>
          <cell r="Q99" t="str">
            <v>2006.07</v>
          </cell>
          <cell r="R99" t="str">
            <v>中共党员</v>
          </cell>
          <cell r="S99">
            <v>200706</v>
          </cell>
          <cell r="T99" t="str">
            <v>本科</v>
          </cell>
          <cell r="U99" t="str">
            <v>本科</v>
          </cell>
        </row>
        <row r="100">
          <cell r="D100" t="str">
            <v>黎璞琛</v>
          </cell>
          <cell r="J100" t="str">
            <v>其他专技</v>
          </cell>
          <cell r="K100" t="str">
            <v>技术九级(中级)</v>
          </cell>
          <cell r="L100" t="str">
            <v>430681197111139324</v>
          </cell>
          <cell r="M100" t="str">
            <v>女</v>
          </cell>
          <cell r="N100" t="str">
            <v>汉</v>
          </cell>
          <cell r="O100" t="str">
            <v>湖南汨罗</v>
          </cell>
          <cell r="P100" t="str">
            <v>1971.11</v>
          </cell>
          <cell r="Q100" t="str">
            <v>1990.11</v>
          </cell>
          <cell r="T100" t="str">
            <v>高中</v>
          </cell>
          <cell r="U100" t="str">
            <v>本科</v>
          </cell>
        </row>
        <row r="101">
          <cell r="D101" t="str">
            <v>秦岚</v>
          </cell>
          <cell r="J101" t="str">
            <v>其他专技</v>
          </cell>
          <cell r="K101" t="str">
            <v>技术十级(中级)</v>
          </cell>
          <cell r="L101" t="str">
            <v>430203197311055044</v>
          </cell>
          <cell r="M101" t="str">
            <v>女</v>
          </cell>
          <cell r="N101" t="str">
            <v>汉</v>
          </cell>
          <cell r="O101" t="str">
            <v>湖南宁乡</v>
          </cell>
          <cell r="P101" t="str">
            <v>1973.11</v>
          </cell>
          <cell r="Q101" t="str">
            <v>1994.10</v>
          </cell>
          <cell r="T101" t="str">
            <v>中技</v>
          </cell>
          <cell r="U101" t="str">
            <v>本科</v>
          </cell>
        </row>
        <row r="102">
          <cell r="D102" t="str">
            <v>王湘平</v>
          </cell>
          <cell r="G102" t="str">
            <v>中层干部</v>
          </cell>
          <cell r="H102" t="str">
            <v>处长</v>
          </cell>
          <cell r="I102" t="str">
            <v>副处级</v>
          </cell>
          <cell r="J102" t="str">
            <v>行政</v>
          </cell>
          <cell r="K102" t="str">
            <v>管理六级(副处级)</v>
          </cell>
          <cell r="L102" t="str">
            <v>432502196311291757</v>
          </cell>
          <cell r="M102" t="str">
            <v>男</v>
          </cell>
          <cell r="N102" t="str">
            <v>汉</v>
          </cell>
          <cell r="O102" t="str">
            <v>湖南湘乡</v>
          </cell>
          <cell r="P102">
            <v>1964.11</v>
          </cell>
          <cell r="Q102">
            <v>1987.07</v>
          </cell>
          <cell r="R102" t="str">
            <v>中共党员</v>
          </cell>
          <cell r="S102">
            <v>198706</v>
          </cell>
          <cell r="T102" t="str">
            <v>专科</v>
          </cell>
          <cell r="U102" t="str">
            <v>本科</v>
          </cell>
        </row>
        <row r="103">
          <cell r="D103" t="str">
            <v>肖永孚</v>
          </cell>
          <cell r="G103" t="str">
            <v>中层干部</v>
          </cell>
          <cell r="H103" t="str">
            <v>副处长</v>
          </cell>
          <cell r="I103" t="str">
            <v>正科级</v>
          </cell>
          <cell r="J103" t="str">
            <v>行政</v>
          </cell>
          <cell r="K103" t="str">
            <v>管理七级(正科级)</v>
          </cell>
          <cell r="L103" t="str">
            <v>432502196106211711</v>
          </cell>
          <cell r="M103" t="str">
            <v>男</v>
          </cell>
          <cell r="N103" t="str">
            <v>汉</v>
          </cell>
          <cell r="O103" t="str">
            <v>湖南新邵</v>
          </cell>
          <cell r="P103">
            <v>1961.06</v>
          </cell>
          <cell r="Q103">
            <v>1979.12</v>
          </cell>
          <cell r="R103" t="str">
            <v>中共党员</v>
          </cell>
          <cell r="S103">
            <v>198201</v>
          </cell>
          <cell r="T103" t="str">
            <v>高中</v>
          </cell>
          <cell r="U103" t="str">
            <v>专科</v>
          </cell>
        </row>
        <row r="104">
          <cell r="D104" t="str">
            <v>陈峰</v>
          </cell>
          <cell r="G104" t="str">
            <v>中层干部</v>
          </cell>
          <cell r="H104" t="str">
            <v>副处长</v>
          </cell>
          <cell r="I104" t="str">
            <v>正科级</v>
          </cell>
          <cell r="J104" t="str">
            <v>行政</v>
          </cell>
          <cell r="K104" t="str">
            <v>技术七级(副高)</v>
          </cell>
          <cell r="L104" t="str">
            <v>432524197312010753</v>
          </cell>
          <cell r="M104" t="str">
            <v>男</v>
          </cell>
          <cell r="N104" t="str">
            <v>汉</v>
          </cell>
          <cell r="O104" t="str">
            <v>湖南新化</v>
          </cell>
          <cell r="P104" t="str">
            <v>1973.12</v>
          </cell>
          <cell r="Q104" t="str">
            <v>1995.07</v>
          </cell>
          <cell r="R104" t="str">
            <v>中共党员</v>
          </cell>
          <cell r="S104">
            <v>199412</v>
          </cell>
          <cell r="T104" t="str">
            <v>大专</v>
          </cell>
          <cell r="U104" t="str">
            <v>本科</v>
          </cell>
        </row>
        <row r="105">
          <cell r="D105" t="str">
            <v>唐前鹏</v>
          </cell>
          <cell r="G105" t="str">
            <v>中层干部</v>
          </cell>
          <cell r="H105" t="str">
            <v>副处长</v>
          </cell>
          <cell r="I105" t="str">
            <v>正科级</v>
          </cell>
          <cell r="J105" t="str">
            <v>行政</v>
          </cell>
          <cell r="K105" t="str">
            <v>技术七级(副高)</v>
          </cell>
          <cell r="L105" t="str">
            <v>140103197112016312</v>
          </cell>
          <cell r="M105" t="str">
            <v>男</v>
          </cell>
          <cell r="N105" t="str">
            <v>汉</v>
          </cell>
          <cell r="O105" t="str">
            <v>湖南洞口</v>
          </cell>
          <cell r="P105">
            <v>1971.12</v>
          </cell>
          <cell r="Q105">
            <v>1995.07</v>
          </cell>
          <cell r="R105" t="str">
            <v>中共党员</v>
          </cell>
          <cell r="S105">
            <v>200506</v>
          </cell>
          <cell r="T105" t="str">
            <v>本科</v>
          </cell>
          <cell r="U105" t="str">
            <v>本科</v>
          </cell>
        </row>
        <row r="106">
          <cell r="D106" t="str">
            <v>刘新秋</v>
          </cell>
          <cell r="F106" t="str">
            <v>思政教师</v>
          </cell>
          <cell r="H106" t="str">
            <v>科长</v>
          </cell>
          <cell r="I106" t="str">
            <v>副科级</v>
          </cell>
          <cell r="J106" t="str">
            <v>行政</v>
          </cell>
          <cell r="K106" t="str">
            <v>管理八级(副科级)</v>
          </cell>
          <cell r="L106" t="str">
            <v>430203196607296037</v>
          </cell>
          <cell r="M106" t="str">
            <v>男</v>
          </cell>
          <cell r="N106" t="str">
            <v>汉</v>
          </cell>
          <cell r="O106" t="str">
            <v>湖南湘乡</v>
          </cell>
          <cell r="P106">
            <v>1966.07</v>
          </cell>
          <cell r="Q106">
            <v>1988.08</v>
          </cell>
          <cell r="R106" t="str">
            <v>中共党员</v>
          </cell>
          <cell r="S106">
            <v>199005</v>
          </cell>
          <cell r="T106" t="str">
            <v>专科</v>
          </cell>
          <cell r="U106" t="str">
            <v>本科</v>
          </cell>
        </row>
        <row r="107">
          <cell r="D107" t="str">
            <v>刘魁</v>
          </cell>
          <cell r="J107" t="str">
            <v>行政</v>
          </cell>
          <cell r="K107" t="str">
            <v>管理九级(科员级)</v>
          </cell>
          <cell r="L107" t="str">
            <v>430203198301046018</v>
          </cell>
          <cell r="M107" t="str">
            <v>男</v>
          </cell>
          <cell r="N107" t="str">
            <v>回</v>
          </cell>
          <cell r="O107" t="str">
            <v>湖南常德</v>
          </cell>
          <cell r="P107">
            <v>1983.01</v>
          </cell>
          <cell r="Q107">
            <v>2002.12</v>
          </cell>
          <cell r="T107" t="str">
            <v>高职</v>
          </cell>
          <cell r="U107" t="str">
            <v>专科</v>
          </cell>
        </row>
        <row r="108">
          <cell r="D108" t="str">
            <v>陈振飞</v>
          </cell>
          <cell r="H108" t="str">
            <v>科长</v>
          </cell>
          <cell r="I108" t="str">
            <v>副科级</v>
          </cell>
          <cell r="J108" t="str">
            <v>行政</v>
          </cell>
          <cell r="K108" t="str">
            <v>技术八级(中级)</v>
          </cell>
          <cell r="L108" t="str">
            <v>43250219641218175X</v>
          </cell>
          <cell r="M108" t="str">
            <v>男</v>
          </cell>
          <cell r="N108" t="str">
            <v>汉</v>
          </cell>
          <cell r="O108" t="str">
            <v>湖南双峰</v>
          </cell>
          <cell r="P108">
            <v>1964.12</v>
          </cell>
          <cell r="Q108" t="str">
            <v>1986.07</v>
          </cell>
          <cell r="R108" t="str">
            <v>中共党员</v>
          </cell>
          <cell r="S108">
            <v>200606</v>
          </cell>
          <cell r="T108" t="str">
            <v>大专</v>
          </cell>
          <cell r="U108" t="str">
            <v>本科</v>
          </cell>
        </row>
        <row r="109">
          <cell r="D109" t="str">
            <v>武凌</v>
          </cell>
          <cell r="J109" t="str">
            <v>行政</v>
          </cell>
          <cell r="K109" t="str">
            <v>管理九级(科员级)</v>
          </cell>
          <cell r="L109" t="str">
            <v>430223197511097471</v>
          </cell>
          <cell r="M109" t="str">
            <v>男</v>
          </cell>
          <cell r="N109" t="str">
            <v>汉</v>
          </cell>
          <cell r="O109" t="str">
            <v>湖南攸县</v>
          </cell>
          <cell r="P109" t="str">
            <v>1974.01</v>
          </cell>
          <cell r="Q109" t="str">
            <v>1991.12</v>
          </cell>
          <cell r="R109" t="str">
            <v>中共党员</v>
          </cell>
          <cell r="S109">
            <v>200705</v>
          </cell>
          <cell r="T109" t="str">
            <v>中技</v>
          </cell>
          <cell r="U109" t="str">
            <v>本科</v>
          </cell>
        </row>
        <row r="110">
          <cell r="D110" t="str">
            <v>莫小方</v>
          </cell>
          <cell r="J110" t="str">
            <v>行政</v>
          </cell>
          <cell r="K110" t="str">
            <v>管理九级(科员级)</v>
          </cell>
          <cell r="L110" t="str">
            <v>430203196301163039</v>
          </cell>
          <cell r="M110" t="str">
            <v>男</v>
          </cell>
          <cell r="N110" t="str">
            <v>汉</v>
          </cell>
          <cell r="O110" t="str">
            <v>湖南桃江</v>
          </cell>
          <cell r="P110" t="str">
            <v>1963.01</v>
          </cell>
          <cell r="Q110" t="str">
            <v>1982.11</v>
          </cell>
          <cell r="U110" t="str">
            <v>高中</v>
          </cell>
        </row>
        <row r="111">
          <cell r="D111" t="str">
            <v>刘鹏飞</v>
          </cell>
          <cell r="J111" t="str">
            <v>工勤</v>
          </cell>
          <cell r="K111" t="str">
            <v>工勤五级(初级工)</v>
          </cell>
          <cell r="L111" t="str">
            <v>430223199006197470</v>
          </cell>
          <cell r="M111" t="str">
            <v>男</v>
          </cell>
          <cell r="N111" t="str">
            <v>汉</v>
          </cell>
          <cell r="O111" t="str">
            <v>湖南攸县</v>
          </cell>
          <cell r="P111" t="str">
            <v>1990.06</v>
          </cell>
          <cell r="Q111" t="str">
            <v>2012.12</v>
          </cell>
          <cell r="U111" t="str">
            <v>高中</v>
          </cell>
        </row>
        <row r="112">
          <cell r="D112" t="str">
            <v>武兵</v>
          </cell>
          <cell r="J112" t="str">
            <v>工勤</v>
          </cell>
          <cell r="K112" t="str">
            <v>工勤三级(高级工)</v>
          </cell>
          <cell r="L112" t="str">
            <v>430223196507237238</v>
          </cell>
          <cell r="M112" t="str">
            <v>男</v>
          </cell>
          <cell r="N112" t="str">
            <v>汉</v>
          </cell>
          <cell r="O112" t="str">
            <v>湖南攸县</v>
          </cell>
          <cell r="P112" t="str">
            <v>1965.07</v>
          </cell>
          <cell r="Q112" t="str">
            <v>1982.09</v>
          </cell>
          <cell r="U112" t="str">
            <v>初中</v>
          </cell>
        </row>
        <row r="113">
          <cell r="D113" t="str">
            <v>漆超</v>
          </cell>
          <cell r="J113" t="str">
            <v>工勤</v>
          </cell>
          <cell r="K113" t="str">
            <v>工勤五级(初级工)</v>
          </cell>
          <cell r="L113" t="str">
            <v>430202198911236314</v>
          </cell>
          <cell r="M113" t="str">
            <v>男</v>
          </cell>
          <cell r="N113" t="str">
            <v>汉</v>
          </cell>
          <cell r="O113" t="str">
            <v>湖南株洲</v>
          </cell>
          <cell r="P113" t="str">
            <v>1989.11</v>
          </cell>
          <cell r="Q113" t="str">
            <v>2010.06</v>
          </cell>
          <cell r="R113" t="str">
            <v>中共党员</v>
          </cell>
          <cell r="S113">
            <v>201311</v>
          </cell>
          <cell r="U113" t="str">
            <v>大专</v>
          </cell>
        </row>
        <row r="114">
          <cell r="D114" t="str">
            <v>谢建军</v>
          </cell>
          <cell r="J114" t="str">
            <v>工勤</v>
          </cell>
          <cell r="K114" t="str">
            <v>工勤三级(高级工)</v>
          </cell>
          <cell r="L114" t="str">
            <v>430223196908107258</v>
          </cell>
          <cell r="M114" t="str">
            <v>男</v>
          </cell>
          <cell r="N114" t="str">
            <v>汉</v>
          </cell>
          <cell r="O114" t="str">
            <v>湖南攸县</v>
          </cell>
          <cell r="P114" t="str">
            <v>1969.09</v>
          </cell>
          <cell r="Q114" t="str">
            <v>1987.12</v>
          </cell>
          <cell r="U114" t="str">
            <v>初中</v>
          </cell>
        </row>
        <row r="115">
          <cell r="D115" t="str">
            <v>戴辉</v>
          </cell>
          <cell r="J115" t="str">
            <v>行政</v>
          </cell>
          <cell r="K115" t="str">
            <v>管理九级(科员级)</v>
          </cell>
          <cell r="L115" t="str">
            <v>430223196304087479</v>
          </cell>
          <cell r="M115" t="str">
            <v>男</v>
          </cell>
          <cell r="N115" t="str">
            <v>汉</v>
          </cell>
          <cell r="O115" t="str">
            <v>湖南湘阴</v>
          </cell>
          <cell r="P115" t="str">
            <v>1963.04</v>
          </cell>
          <cell r="Q115" t="str">
            <v>1980.11</v>
          </cell>
          <cell r="R115" t="str">
            <v>中共党员</v>
          </cell>
          <cell r="S115">
            <v>198201</v>
          </cell>
          <cell r="T115" t="str">
            <v>初中</v>
          </cell>
          <cell r="U115" t="str">
            <v>本科</v>
          </cell>
        </row>
        <row r="116">
          <cell r="D116" t="str">
            <v>费心驰</v>
          </cell>
          <cell r="J116" t="str">
            <v>工勤</v>
          </cell>
          <cell r="K116" t="str">
            <v>事业单位普通工</v>
          </cell>
          <cell r="L116" t="str">
            <v>43022319800501747x</v>
          </cell>
          <cell r="M116" t="str">
            <v>男</v>
          </cell>
          <cell r="N116" t="str">
            <v>汉</v>
          </cell>
          <cell r="O116" t="str">
            <v>湖南攸县</v>
          </cell>
          <cell r="P116" t="str">
            <v>1980.05</v>
          </cell>
          <cell r="Q116" t="str">
            <v>2005.12</v>
          </cell>
          <cell r="T116" t="str">
            <v>中技</v>
          </cell>
          <cell r="U116" t="str">
            <v>本科</v>
          </cell>
        </row>
        <row r="117">
          <cell r="D117" t="str">
            <v>刘三如</v>
          </cell>
          <cell r="J117" t="str">
            <v>工勤</v>
          </cell>
          <cell r="K117" t="str">
            <v>工勤二级(技师)</v>
          </cell>
          <cell r="L117" t="str">
            <v>43022319710805747x</v>
          </cell>
          <cell r="M117" t="str">
            <v>男</v>
          </cell>
          <cell r="N117" t="str">
            <v>汉</v>
          </cell>
          <cell r="O117" t="str">
            <v>湖南攸县</v>
          </cell>
          <cell r="P117" t="str">
            <v>1971.07</v>
          </cell>
          <cell r="Q117" t="str">
            <v>1987.12</v>
          </cell>
          <cell r="U117" t="str">
            <v>初中</v>
          </cell>
        </row>
        <row r="118">
          <cell r="D118" t="str">
            <v>田伟军</v>
          </cell>
          <cell r="G118" t="str">
            <v>中层干部</v>
          </cell>
          <cell r="H118" t="str">
            <v>主任</v>
          </cell>
          <cell r="I118" t="str">
            <v>副处级</v>
          </cell>
          <cell r="J118" t="str">
            <v>行政</v>
          </cell>
          <cell r="K118" t="str">
            <v>技术四级(正高)</v>
          </cell>
          <cell r="L118" t="str">
            <v>43020319710826051X</v>
          </cell>
          <cell r="M118" t="str">
            <v>男</v>
          </cell>
          <cell r="N118" t="str">
            <v>汉</v>
          </cell>
          <cell r="O118" t="str">
            <v>湖南汩罗</v>
          </cell>
          <cell r="P118">
            <v>1971.08</v>
          </cell>
          <cell r="Q118">
            <v>1994.07</v>
          </cell>
          <cell r="R118" t="str">
            <v>中共党员</v>
          </cell>
          <cell r="S118">
            <v>201011</v>
          </cell>
          <cell r="T118" t="str">
            <v>本科</v>
          </cell>
          <cell r="U118" t="str">
            <v>本科</v>
          </cell>
        </row>
        <row r="119">
          <cell r="D119" t="str">
            <v>罗源</v>
          </cell>
          <cell r="G119" t="str">
            <v>中层干部</v>
          </cell>
          <cell r="H119" t="str">
            <v>处长</v>
          </cell>
          <cell r="I119" t="str">
            <v>副处级</v>
          </cell>
          <cell r="J119" t="str">
            <v>行政</v>
          </cell>
          <cell r="K119" t="str">
            <v>技术七级(副高)</v>
          </cell>
          <cell r="L119" t="str">
            <v>511381198503018379</v>
          </cell>
          <cell r="M119" t="str">
            <v>男</v>
          </cell>
          <cell r="N119" t="str">
            <v>汉</v>
          </cell>
          <cell r="O119" t="str">
            <v>四川阆中市</v>
          </cell>
          <cell r="P119" t="str">
            <v>1985.03</v>
          </cell>
          <cell r="Q119" t="str">
            <v>2007.08</v>
          </cell>
          <cell r="R119" t="str">
            <v>中共党员</v>
          </cell>
          <cell r="S119">
            <v>200506</v>
          </cell>
          <cell r="T119" t="str">
            <v>本科</v>
          </cell>
          <cell r="U119" t="str">
            <v>硕士研究生</v>
          </cell>
        </row>
        <row r="120">
          <cell r="D120" t="str">
            <v>聂辉文</v>
          </cell>
          <cell r="G120" t="str">
            <v>中层干部</v>
          </cell>
          <cell r="H120" t="str">
            <v>副处长</v>
          </cell>
          <cell r="I120" t="str">
            <v>正科级</v>
          </cell>
          <cell r="J120" t="str">
            <v>行政</v>
          </cell>
          <cell r="K120" t="str">
            <v>技术四级(正高)</v>
          </cell>
          <cell r="L120" t="str">
            <v>430203196802193041</v>
          </cell>
          <cell r="M120" t="str">
            <v>女</v>
          </cell>
          <cell r="N120" t="str">
            <v>汉</v>
          </cell>
          <cell r="O120" t="str">
            <v>湖南娄底</v>
          </cell>
          <cell r="P120" t="str">
            <v>1968.03</v>
          </cell>
          <cell r="Q120" t="str">
            <v>1989.07</v>
          </cell>
          <cell r="R120" t="str">
            <v>中共党员</v>
          </cell>
          <cell r="S120">
            <v>200206</v>
          </cell>
          <cell r="T120" t="str">
            <v>本科</v>
          </cell>
          <cell r="U120" t="str">
            <v>本科</v>
          </cell>
        </row>
        <row r="121">
          <cell r="D121" t="str">
            <v>曹红玲</v>
          </cell>
          <cell r="G121" t="str">
            <v>中层干部</v>
          </cell>
          <cell r="H121" t="str">
            <v>副处长</v>
          </cell>
          <cell r="I121" t="str">
            <v>正科级</v>
          </cell>
          <cell r="J121" t="str">
            <v>行政</v>
          </cell>
          <cell r="K121" t="str">
            <v>技术六级(副高)</v>
          </cell>
          <cell r="L121" t="str">
            <v>530102196709103728</v>
          </cell>
          <cell r="M121" t="str">
            <v>女</v>
          </cell>
          <cell r="N121" t="str">
            <v>汉</v>
          </cell>
          <cell r="O121" t="str">
            <v>湖南宁乡</v>
          </cell>
          <cell r="P121">
            <v>1967.09</v>
          </cell>
          <cell r="Q121">
            <v>1989.07</v>
          </cell>
          <cell r="R121" t="str">
            <v>民盟</v>
          </cell>
          <cell r="T121" t="str">
            <v>本科</v>
          </cell>
          <cell r="U121" t="str">
            <v>本科</v>
          </cell>
        </row>
        <row r="122">
          <cell r="D122" t="str">
            <v>陈利萍</v>
          </cell>
          <cell r="J122" t="str">
            <v>行政</v>
          </cell>
          <cell r="K122" t="str">
            <v>技术九级(中级)</v>
          </cell>
          <cell r="L122" t="str">
            <v>432927198110100043</v>
          </cell>
          <cell r="M122" t="str">
            <v>女</v>
          </cell>
          <cell r="N122" t="str">
            <v>汉</v>
          </cell>
          <cell r="O122" t="str">
            <v>湖南蓝山</v>
          </cell>
          <cell r="P122" t="str">
            <v>1981.10</v>
          </cell>
          <cell r="Q122">
            <v>2005.07</v>
          </cell>
          <cell r="R122" t="str">
            <v>中共党员</v>
          </cell>
          <cell r="S122">
            <v>200806</v>
          </cell>
          <cell r="T122" t="str">
            <v>本科</v>
          </cell>
          <cell r="U122" t="str">
            <v>本科</v>
          </cell>
        </row>
        <row r="123">
          <cell r="D123" t="str">
            <v>张婧</v>
          </cell>
          <cell r="J123" t="str">
            <v>行政</v>
          </cell>
          <cell r="K123" t="str">
            <v>技术十级(中级)</v>
          </cell>
          <cell r="L123" t="str">
            <v>43038119881106742X</v>
          </cell>
          <cell r="M123" t="str">
            <v>女</v>
          </cell>
          <cell r="N123" t="str">
            <v>汉</v>
          </cell>
          <cell r="P123" t="str">
            <v>1988.11</v>
          </cell>
          <cell r="Q123" t="str">
            <v>2010.04</v>
          </cell>
          <cell r="T123" t="str">
            <v>大专</v>
          </cell>
          <cell r="U123" t="str">
            <v>本科</v>
          </cell>
        </row>
        <row r="124">
          <cell r="D124" t="str">
            <v>殷汉</v>
          </cell>
          <cell r="J124" t="str">
            <v>其他专技</v>
          </cell>
          <cell r="K124" t="str">
            <v>技术十级(中级)</v>
          </cell>
          <cell r="L124" t="str">
            <v>430202198003051015</v>
          </cell>
          <cell r="M124" t="str">
            <v>男</v>
          </cell>
          <cell r="N124" t="str">
            <v>汉</v>
          </cell>
          <cell r="O124" t="str">
            <v>湖南株洲</v>
          </cell>
          <cell r="P124" t="str">
            <v>1980.03</v>
          </cell>
          <cell r="Q124" t="str">
            <v>2005.12</v>
          </cell>
          <cell r="R124" t="str">
            <v>中共党员</v>
          </cell>
          <cell r="S124">
            <v>201506</v>
          </cell>
          <cell r="T124" t="str">
            <v>本科</v>
          </cell>
          <cell r="U124" t="str">
            <v>本科</v>
          </cell>
        </row>
        <row r="125">
          <cell r="D125" t="str">
            <v>王祖析</v>
          </cell>
          <cell r="J125" t="str">
            <v>其他专技</v>
          </cell>
          <cell r="K125" t="str">
            <v>技术六级(副高)</v>
          </cell>
          <cell r="L125" t="str">
            <v>432502196502021733</v>
          </cell>
          <cell r="M125" t="str">
            <v>男</v>
          </cell>
          <cell r="N125" t="str">
            <v>汉</v>
          </cell>
          <cell r="O125" t="str">
            <v>湖南双峰</v>
          </cell>
          <cell r="P125" t="str">
            <v>1965.03</v>
          </cell>
          <cell r="Q125">
            <v>1985.07</v>
          </cell>
          <cell r="R125" t="str">
            <v>中共党员</v>
          </cell>
          <cell r="S125">
            <v>199508</v>
          </cell>
          <cell r="T125" t="str">
            <v>专科</v>
          </cell>
          <cell r="U125" t="str">
            <v>本科</v>
          </cell>
        </row>
        <row r="126">
          <cell r="D126" t="str">
            <v>刘亚雄</v>
          </cell>
          <cell r="J126" t="str">
            <v>其他专技</v>
          </cell>
          <cell r="K126" t="str">
            <v>技术十二级(助理级)</v>
          </cell>
          <cell r="L126" t="str">
            <v>430203196506253038</v>
          </cell>
          <cell r="M126" t="str">
            <v>男</v>
          </cell>
          <cell r="N126" t="str">
            <v>汉</v>
          </cell>
          <cell r="O126" t="str">
            <v>湖南涟源</v>
          </cell>
          <cell r="P126" t="str">
            <v>1965.06</v>
          </cell>
          <cell r="Q126" t="str">
            <v>1988.01</v>
          </cell>
          <cell r="U126" t="str">
            <v>高中</v>
          </cell>
        </row>
        <row r="127">
          <cell r="D127" t="str">
            <v>谭晓兰</v>
          </cell>
          <cell r="J127" t="str">
            <v>其他专技</v>
          </cell>
          <cell r="K127" t="str">
            <v>技术九级(中级)</v>
          </cell>
          <cell r="L127" t="str">
            <v>432502196410251718</v>
          </cell>
          <cell r="M127" t="str">
            <v>男</v>
          </cell>
          <cell r="N127" t="str">
            <v>汉</v>
          </cell>
          <cell r="O127" t="str">
            <v>湖南新化</v>
          </cell>
          <cell r="P127" t="str">
            <v>1964.10</v>
          </cell>
          <cell r="Q127">
            <v>1985.07</v>
          </cell>
          <cell r="T127" t="str">
            <v>中技</v>
          </cell>
          <cell r="U127" t="str">
            <v>本科</v>
          </cell>
        </row>
        <row r="128">
          <cell r="D128" t="str">
            <v>徐韬</v>
          </cell>
          <cell r="J128" t="str">
            <v>其他专技</v>
          </cell>
          <cell r="K128" t="str">
            <v>技术十级(中级)</v>
          </cell>
          <cell r="L128" t="str">
            <v>430223197808057518</v>
          </cell>
          <cell r="M128" t="str">
            <v>男</v>
          </cell>
          <cell r="N128" t="str">
            <v>汉</v>
          </cell>
          <cell r="O128" t="str">
            <v>湖南株洲</v>
          </cell>
          <cell r="P128" t="str">
            <v>1978.10</v>
          </cell>
          <cell r="Q128" t="str">
            <v>1996.11</v>
          </cell>
          <cell r="T128" t="str">
            <v>中技</v>
          </cell>
          <cell r="U128" t="str">
            <v>本科</v>
          </cell>
        </row>
        <row r="129">
          <cell r="D129" t="str">
            <v>尹红健</v>
          </cell>
          <cell r="J129" t="str">
            <v>其他专技</v>
          </cell>
          <cell r="K129" t="str">
            <v>技术七级(副高)</v>
          </cell>
          <cell r="L129" t="str">
            <v>432502197010081734</v>
          </cell>
          <cell r="M129" t="str">
            <v>男</v>
          </cell>
          <cell r="N129" t="str">
            <v>汉</v>
          </cell>
          <cell r="O129" t="str">
            <v>湖南邵东</v>
          </cell>
          <cell r="P129">
            <v>1970.06</v>
          </cell>
          <cell r="Q129">
            <v>1990.07</v>
          </cell>
          <cell r="T129" t="str">
            <v>中专</v>
          </cell>
          <cell r="U129" t="str">
            <v>本科</v>
          </cell>
        </row>
        <row r="130">
          <cell r="D130" t="str">
            <v>刘龙文</v>
          </cell>
          <cell r="J130" t="str">
            <v>行政</v>
          </cell>
          <cell r="K130" t="str">
            <v>技术十二级(助理级)</v>
          </cell>
          <cell r="L130" t="str">
            <v>430203196309166058</v>
          </cell>
          <cell r="M130" t="str">
            <v>男</v>
          </cell>
          <cell r="N130" t="str">
            <v>汉</v>
          </cell>
          <cell r="O130" t="str">
            <v>湖南益阳</v>
          </cell>
          <cell r="P130">
            <v>1963.09</v>
          </cell>
          <cell r="Q130" t="str">
            <v>1982.07</v>
          </cell>
          <cell r="T130" t="str">
            <v>中专</v>
          </cell>
          <cell r="U130" t="str">
            <v>本科</v>
          </cell>
        </row>
        <row r="131">
          <cell r="D131" t="str">
            <v>刘伟荣</v>
          </cell>
          <cell r="J131" t="str">
            <v>其他专技</v>
          </cell>
          <cell r="K131" t="str">
            <v>技术十级(中级)</v>
          </cell>
          <cell r="L131" t="str">
            <v>43022319711019553X</v>
          </cell>
          <cell r="M131" t="str">
            <v>男</v>
          </cell>
          <cell r="N131" t="str">
            <v>汉</v>
          </cell>
          <cell r="O131" t="str">
            <v>湖南攸县</v>
          </cell>
          <cell r="P131" t="str">
            <v>1971.10</v>
          </cell>
          <cell r="Q131">
            <v>1995.07</v>
          </cell>
          <cell r="T131" t="str">
            <v>本科</v>
          </cell>
          <cell r="U131" t="str">
            <v>本科</v>
          </cell>
        </row>
        <row r="132">
          <cell r="D132" t="str">
            <v>武文娟</v>
          </cell>
          <cell r="J132" t="str">
            <v>其他专技</v>
          </cell>
          <cell r="K132" t="str">
            <v>技术八级(中级)</v>
          </cell>
          <cell r="L132" t="str">
            <v>430203197306086022</v>
          </cell>
          <cell r="M132" t="str">
            <v>女</v>
          </cell>
          <cell r="N132" t="str">
            <v>汉</v>
          </cell>
          <cell r="O132" t="str">
            <v>湖南衡东</v>
          </cell>
          <cell r="P132">
            <v>1973.06</v>
          </cell>
          <cell r="Q132">
            <v>1992.07</v>
          </cell>
          <cell r="R132" t="str">
            <v>民盟</v>
          </cell>
          <cell r="T132" t="str">
            <v>中专</v>
          </cell>
          <cell r="U132" t="str">
            <v>本科</v>
          </cell>
        </row>
        <row r="133">
          <cell r="D133" t="str">
            <v>邓广华</v>
          </cell>
          <cell r="H133" t="str">
            <v>科长</v>
          </cell>
          <cell r="I133" t="str">
            <v>副科级</v>
          </cell>
          <cell r="J133" t="str">
            <v>行政</v>
          </cell>
          <cell r="K133" t="str">
            <v>技术六级(副高)</v>
          </cell>
          <cell r="L133" t="str">
            <v>432502196306151725</v>
          </cell>
          <cell r="M133" t="str">
            <v>女</v>
          </cell>
          <cell r="N133" t="str">
            <v>汉</v>
          </cell>
          <cell r="O133" t="str">
            <v>湖南双峰</v>
          </cell>
          <cell r="P133">
            <v>1963.06</v>
          </cell>
          <cell r="Q133">
            <v>1984.07</v>
          </cell>
          <cell r="R133" t="str">
            <v>中共党员</v>
          </cell>
          <cell r="S133">
            <v>200506</v>
          </cell>
          <cell r="T133" t="str">
            <v>专科</v>
          </cell>
          <cell r="U133" t="str">
            <v>本科</v>
          </cell>
        </row>
        <row r="134">
          <cell r="D134" t="str">
            <v>刘祉含</v>
          </cell>
          <cell r="F134" t="str">
            <v>思政教师</v>
          </cell>
          <cell r="J134" t="str">
            <v>其他专技</v>
          </cell>
          <cell r="K134" t="str">
            <v>技术九级(中级)</v>
          </cell>
          <cell r="L134" t="str">
            <v>430203198306253024</v>
          </cell>
          <cell r="M134" t="str">
            <v>女</v>
          </cell>
          <cell r="N134" t="str">
            <v>汉</v>
          </cell>
          <cell r="O134" t="str">
            <v>湖南永兴</v>
          </cell>
          <cell r="P134">
            <v>1983.06</v>
          </cell>
          <cell r="Q134" t="str">
            <v>2005.08</v>
          </cell>
          <cell r="T134" t="str">
            <v>本科</v>
          </cell>
          <cell r="U134" t="str">
            <v>本科</v>
          </cell>
        </row>
        <row r="135">
          <cell r="D135" t="str">
            <v>田丹</v>
          </cell>
          <cell r="J135" t="str">
            <v>行政</v>
          </cell>
          <cell r="K135" t="str">
            <v>技术十级(中级)</v>
          </cell>
          <cell r="L135" t="str">
            <v>430203198106267536</v>
          </cell>
          <cell r="M135" t="str">
            <v>男</v>
          </cell>
          <cell r="N135" t="str">
            <v>侗</v>
          </cell>
          <cell r="O135" t="str">
            <v>湖南芷江</v>
          </cell>
          <cell r="P135">
            <v>1981.06</v>
          </cell>
          <cell r="Q135" t="str">
            <v>2006.06</v>
          </cell>
          <cell r="T135" t="str">
            <v>本科</v>
          </cell>
          <cell r="U135" t="str">
            <v>本科</v>
          </cell>
        </row>
        <row r="136">
          <cell r="D136" t="str">
            <v>许旭英</v>
          </cell>
          <cell r="J136" t="str">
            <v>行政</v>
          </cell>
          <cell r="K136" t="str">
            <v>技术七级(副高)</v>
          </cell>
          <cell r="L136" t="str">
            <v>432502196703281726</v>
          </cell>
          <cell r="M136" t="str">
            <v>女</v>
          </cell>
          <cell r="N136" t="str">
            <v>汉</v>
          </cell>
          <cell r="O136" t="str">
            <v>湖南新宁</v>
          </cell>
          <cell r="P136">
            <v>1967.05</v>
          </cell>
          <cell r="Q136">
            <v>1987.07</v>
          </cell>
          <cell r="T136" t="str">
            <v>中技</v>
          </cell>
          <cell r="U136" t="str">
            <v>本科</v>
          </cell>
        </row>
        <row r="137">
          <cell r="D137" t="str">
            <v>许珊</v>
          </cell>
          <cell r="J137" t="str">
            <v>行政</v>
          </cell>
          <cell r="K137" t="str">
            <v>技术十级(中级)</v>
          </cell>
          <cell r="L137" t="str">
            <v>43032119840529222X</v>
          </cell>
          <cell r="M137" t="str">
            <v>女</v>
          </cell>
          <cell r="N137" t="str">
            <v>汉</v>
          </cell>
          <cell r="O137" t="str">
            <v>湖南湘潭</v>
          </cell>
          <cell r="P137" t="str">
            <v>1984.05</v>
          </cell>
          <cell r="Q137" t="str">
            <v>2007.05</v>
          </cell>
          <cell r="R137" t="str">
            <v>中共党员</v>
          </cell>
          <cell r="S137">
            <v>201211</v>
          </cell>
          <cell r="T137" t="str">
            <v>大专</v>
          </cell>
          <cell r="U137" t="str">
            <v>本科</v>
          </cell>
        </row>
        <row r="138">
          <cell r="D138" t="str">
            <v>汪自友</v>
          </cell>
          <cell r="J138" t="str">
            <v>其他专技</v>
          </cell>
          <cell r="K138" t="str">
            <v>技术十级(中级)</v>
          </cell>
          <cell r="L138" t="str">
            <v>430203198304157020</v>
          </cell>
          <cell r="M138" t="str">
            <v>女</v>
          </cell>
          <cell r="N138" t="str">
            <v>汉</v>
          </cell>
          <cell r="O138" t="str">
            <v>湖南株洲</v>
          </cell>
          <cell r="P138">
            <v>1983.04</v>
          </cell>
          <cell r="Q138" t="str">
            <v>2005.09</v>
          </cell>
          <cell r="R138" t="str">
            <v>中共党员</v>
          </cell>
          <cell r="S138">
            <v>200905</v>
          </cell>
          <cell r="T138" t="str">
            <v>本科</v>
          </cell>
          <cell r="U138" t="str">
            <v>本科</v>
          </cell>
        </row>
        <row r="139">
          <cell r="D139" t="str">
            <v>任革</v>
          </cell>
          <cell r="J139" t="str">
            <v>行政</v>
          </cell>
          <cell r="K139" t="str">
            <v>管理九级(科员级)</v>
          </cell>
          <cell r="L139" t="str">
            <v>430223196609067225</v>
          </cell>
          <cell r="M139" t="str">
            <v>女</v>
          </cell>
          <cell r="N139" t="str">
            <v>汉</v>
          </cell>
          <cell r="O139" t="str">
            <v>安徽</v>
          </cell>
          <cell r="P139" t="str">
            <v>1966.09</v>
          </cell>
          <cell r="Q139" t="str">
            <v>1986.11</v>
          </cell>
          <cell r="T139" t="str">
            <v>中技</v>
          </cell>
          <cell r="U139" t="str">
            <v>大专</v>
          </cell>
        </row>
        <row r="140">
          <cell r="D140" t="str">
            <v>彭虹</v>
          </cell>
          <cell r="J140" t="str">
            <v>行政</v>
          </cell>
          <cell r="K140" t="str">
            <v>技术十二级(助理级)</v>
          </cell>
          <cell r="L140" t="str">
            <v>43022319691129746X</v>
          </cell>
          <cell r="M140" t="str">
            <v>女</v>
          </cell>
          <cell r="N140" t="str">
            <v>汉</v>
          </cell>
          <cell r="O140" t="str">
            <v>湖南攸县</v>
          </cell>
          <cell r="P140" t="str">
            <v>1969.11</v>
          </cell>
          <cell r="Q140" t="str">
            <v>1989.09</v>
          </cell>
          <cell r="T140" t="str">
            <v>中专</v>
          </cell>
          <cell r="U140" t="str">
            <v>大专</v>
          </cell>
        </row>
        <row r="141">
          <cell r="D141" t="str">
            <v>吴兰</v>
          </cell>
          <cell r="J141" t="str">
            <v>行政</v>
          </cell>
          <cell r="K141" t="str">
            <v>技术十级(中级)</v>
          </cell>
          <cell r="L141" t="str">
            <v>430202198410201025</v>
          </cell>
          <cell r="M141" t="str">
            <v>女</v>
          </cell>
          <cell r="N141" t="str">
            <v>汉</v>
          </cell>
          <cell r="O141" t="str">
            <v>湖南株洲</v>
          </cell>
          <cell r="P141" t="str">
            <v>1984.01</v>
          </cell>
          <cell r="Q141" t="str">
            <v>2008.03</v>
          </cell>
          <cell r="R141" t="str">
            <v>中共党员</v>
          </cell>
          <cell r="S141">
            <v>201305</v>
          </cell>
          <cell r="U141" t="str">
            <v>本科</v>
          </cell>
        </row>
        <row r="142">
          <cell r="D142" t="str">
            <v>任建军</v>
          </cell>
          <cell r="J142" t="str">
            <v>其他专技</v>
          </cell>
          <cell r="K142" t="str">
            <v>技术十级(中级)</v>
          </cell>
          <cell r="L142" t="str">
            <v>430202197908036018</v>
          </cell>
          <cell r="M142" t="str">
            <v>男</v>
          </cell>
          <cell r="N142" t="str">
            <v>汉</v>
          </cell>
          <cell r="O142" t="str">
            <v>湖南岳阳</v>
          </cell>
          <cell r="P142" t="str">
            <v>1979.08</v>
          </cell>
          <cell r="Q142" t="str">
            <v>2002.07</v>
          </cell>
          <cell r="T142" t="str">
            <v>本科</v>
          </cell>
          <cell r="U142" t="str">
            <v>本科</v>
          </cell>
        </row>
        <row r="143">
          <cell r="D143" t="str">
            <v>张晓卫</v>
          </cell>
          <cell r="J143" t="str">
            <v>行政</v>
          </cell>
          <cell r="K143" t="str">
            <v>技术十二级(助理级)</v>
          </cell>
          <cell r="L143" t="str">
            <v>430223196608287226</v>
          </cell>
          <cell r="M143" t="str">
            <v>女</v>
          </cell>
          <cell r="N143" t="str">
            <v>汉</v>
          </cell>
          <cell r="O143" t="str">
            <v>湖南攸县</v>
          </cell>
          <cell r="P143" t="str">
            <v>1966.08</v>
          </cell>
          <cell r="Q143" t="str">
            <v>1986.10</v>
          </cell>
          <cell r="U143" t="str">
            <v>大专</v>
          </cell>
        </row>
        <row r="144">
          <cell r="D144" t="str">
            <v>贺新元</v>
          </cell>
          <cell r="G144" t="str">
            <v>中层干部</v>
          </cell>
          <cell r="H144" t="str">
            <v>处长</v>
          </cell>
          <cell r="I144" t="str">
            <v>副处级</v>
          </cell>
          <cell r="J144" t="str">
            <v>行政</v>
          </cell>
          <cell r="K144" t="str">
            <v>技术六级(副高)</v>
          </cell>
          <cell r="L144" t="str">
            <v>430203196305203018</v>
          </cell>
          <cell r="M144" t="str">
            <v>男</v>
          </cell>
          <cell r="N144" t="str">
            <v>汉</v>
          </cell>
          <cell r="O144" t="str">
            <v>湖南湘乡</v>
          </cell>
          <cell r="P144">
            <v>1963.07</v>
          </cell>
          <cell r="Q144">
            <v>1984.07</v>
          </cell>
          <cell r="R144" t="str">
            <v>中共党员</v>
          </cell>
          <cell r="S144">
            <v>199806</v>
          </cell>
          <cell r="T144" t="str">
            <v>大专</v>
          </cell>
          <cell r="U144" t="str">
            <v>本科</v>
          </cell>
        </row>
        <row r="145">
          <cell r="D145" t="str">
            <v>肖韶光</v>
          </cell>
          <cell r="G145" t="str">
            <v>中层干部</v>
          </cell>
          <cell r="H145" t="str">
            <v>副处长</v>
          </cell>
          <cell r="I145" t="str">
            <v>正科级</v>
          </cell>
          <cell r="J145" t="str">
            <v>行政</v>
          </cell>
          <cell r="K145" t="str">
            <v>管理七级(正科级)</v>
          </cell>
          <cell r="L145" t="str">
            <v>430223196405207214</v>
          </cell>
          <cell r="M145" t="str">
            <v>男</v>
          </cell>
          <cell r="N145" t="str">
            <v>汉</v>
          </cell>
          <cell r="O145" t="str">
            <v>湖南攸县</v>
          </cell>
          <cell r="P145" t="str">
            <v>1964.05</v>
          </cell>
          <cell r="Q145" t="str">
            <v>1982.11</v>
          </cell>
          <cell r="R145" t="str">
            <v>中共党员</v>
          </cell>
          <cell r="S145">
            <v>200006</v>
          </cell>
          <cell r="T145" t="str">
            <v>中技</v>
          </cell>
          <cell r="U145" t="str">
            <v>本科</v>
          </cell>
        </row>
        <row r="146">
          <cell r="D146" t="str">
            <v>黄海平</v>
          </cell>
          <cell r="J146" t="str">
            <v>行政</v>
          </cell>
          <cell r="K146" t="str">
            <v>技术九级(中级)</v>
          </cell>
          <cell r="L146" t="str">
            <v>430723198112064818</v>
          </cell>
          <cell r="M146" t="str">
            <v>男</v>
          </cell>
          <cell r="N146" t="str">
            <v>汉</v>
          </cell>
          <cell r="O146" t="str">
            <v>湖南澧县</v>
          </cell>
          <cell r="P146" t="str">
            <v>1981.12</v>
          </cell>
          <cell r="Q146" t="str">
            <v>2014.02</v>
          </cell>
          <cell r="R146" t="str">
            <v>中共党员</v>
          </cell>
          <cell r="S146">
            <v>200212</v>
          </cell>
          <cell r="T146" t="str">
            <v>专科</v>
          </cell>
          <cell r="U146" t="str">
            <v>本科</v>
          </cell>
        </row>
        <row r="147">
          <cell r="D147" t="str">
            <v>李继睿</v>
          </cell>
          <cell r="G147" t="str">
            <v>中层干部</v>
          </cell>
          <cell r="H147" t="str">
            <v>处长</v>
          </cell>
          <cell r="I147" t="str">
            <v>副处级</v>
          </cell>
          <cell r="J147" t="str">
            <v>行政</v>
          </cell>
          <cell r="K147" t="str">
            <v>技术四级(正高)</v>
          </cell>
          <cell r="L147" t="str">
            <v>43020319641128611x</v>
          </cell>
          <cell r="M147" t="str">
            <v>男</v>
          </cell>
          <cell r="N147" t="str">
            <v>汉</v>
          </cell>
          <cell r="O147" t="str">
            <v>湖南新邵</v>
          </cell>
          <cell r="P147">
            <v>1964.11</v>
          </cell>
          <cell r="Q147">
            <v>1987.07</v>
          </cell>
          <cell r="R147" t="str">
            <v>中共党员</v>
          </cell>
          <cell r="S147">
            <v>200606</v>
          </cell>
          <cell r="T147" t="str">
            <v>本科</v>
          </cell>
          <cell r="U147" t="str">
            <v>本科</v>
          </cell>
        </row>
        <row r="148">
          <cell r="D148" t="str">
            <v>夏丰</v>
          </cell>
          <cell r="G148" t="str">
            <v>中层干部</v>
          </cell>
          <cell r="H148" t="str">
            <v>副处长</v>
          </cell>
          <cell r="I148" t="str">
            <v>正科级</v>
          </cell>
          <cell r="J148" t="str">
            <v>行政</v>
          </cell>
          <cell r="K148" t="str">
            <v>技术七级(副高)</v>
          </cell>
          <cell r="L148" t="str">
            <v>430204197307264026</v>
          </cell>
          <cell r="M148" t="str">
            <v>女</v>
          </cell>
          <cell r="N148" t="str">
            <v>汉</v>
          </cell>
          <cell r="O148" t="str">
            <v>湖南桃江</v>
          </cell>
          <cell r="P148">
            <v>1973.07</v>
          </cell>
          <cell r="Q148">
            <v>1996.07</v>
          </cell>
          <cell r="R148" t="str">
            <v>中共党员</v>
          </cell>
          <cell r="S148">
            <v>200606</v>
          </cell>
          <cell r="T148" t="str">
            <v>本科</v>
          </cell>
          <cell r="U148" t="str">
            <v>本科</v>
          </cell>
        </row>
        <row r="149">
          <cell r="D149" t="str">
            <v>周德锋</v>
          </cell>
          <cell r="J149" t="str">
            <v>其他专技</v>
          </cell>
          <cell r="K149" t="str">
            <v>技术七级(副高)</v>
          </cell>
          <cell r="L149" t="str">
            <v>430203198209236038</v>
          </cell>
          <cell r="M149" t="str">
            <v>男</v>
          </cell>
          <cell r="N149" t="str">
            <v>汉</v>
          </cell>
          <cell r="O149" t="str">
            <v>湖南益阳</v>
          </cell>
          <cell r="P149">
            <v>1982.09</v>
          </cell>
          <cell r="Q149" t="str">
            <v>2005.10</v>
          </cell>
          <cell r="R149" t="str">
            <v>中共党员</v>
          </cell>
          <cell r="S149">
            <v>200706</v>
          </cell>
          <cell r="T149" t="str">
            <v>中专</v>
          </cell>
          <cell r="U149" t="str">
            <v>本科</v>
          </cell>
        </row>
        <row r="150">
          <cell r="D150" t="str">
            <v>张聂伟</v>
          </cell>
          <cell r="J150" t="str">
            <v>其他专技</v>
          </cell>
          <cell r="K150" t="str">
            <v>技术九级(中级)</v>
          </cell>
          <cell r="L150" t="str">
            <v>430303196911203523</v>
          </cell>
          <cell r="M150" t="str">
            <v>女</v>
          </cell>
          <cell r="N150" t="str">
            <v>汉</v>
          </cell>
          <cell r="O150" t="str">
            <v>江西省樟树市</v>
          </cell>
          <cell r="P150">
            <v>1969.11</v>
          </cell>
          <cell r="Q150">
            <v>1990.7</v>
          </cell>
          <cell r="T150" t="str">
            <v>大专</v>
          </cell>
        </row>
        <row r="151">
          <cell r="D151" t="str">
            <v>邓新云</v>
          </cell>
          <cell r="J151" t="str">
            <v>其他专技</v>
          </cell>
          <cell r="K151" t="str">
            <v>技术六级(副高)</v>
          </cell>
          <cell r="L151" t="str">
            <v>430203197008016042</v>
          </cell>
          <cell r="M151" t="str">
            <v>女</v>
          </cell>
          <cell r="N151" t="str">
            <v>汉</v>
          </cell>
          <cell r="O151" t="str">
            <v>湖南醴陵</v>
          </cell>
          <cell r="P151">
            <v>1970.08</v>
          </cell>
          <cell r="Q151">
            <v>1992.07</v>
          </cell>
          <cell r="T151" t="str">
            <v>本科</v>
          </cell>
          <cell r="U151" t="str">
            <v>本科</v>
          </cell>
        </row>
        <row r="152">
          <cell r="D152" t="str">
            <v>凌建伟</v>
          </cell>
          <cell r="G152" t="str">
            <v>中层干部</v>
          </cell>
          <cell r="H152" t="str">
            <v>处长</v>
          </cell>
          <cell r="I152" t="str">
            <v>副处级</v>
          </cell>
          <cell r="J152" t="str">
            <v>行政</v>
          </cell>
          <cell r="K152" t="str">
            <v>管理六级(副处级)</v>
          </cell>
          <cell r="L152" t="str">
            <v>430203196509296033</v>
          </cell>
          <cell r="M152" t="str">
            <v>男</v>
          </cell>
          <cell r="N152" t="str">
            <v>汉</v>
          </cell>
          <cell r="O152" t="str">
            <v>湖南衡阳</v>
          </cell>
          <cell r="P152">
            <v>1965.09</v>
          </cell>
          <cell r="Q152">
            <v>1985.01</v>
          </cell>
          <cell r="R152" t="str">
            <v>中共党员</v>
          </cell>
          <cell r="S152">
            <v>198501</v>
          </cell>
          <cell r="T152" t="str">
            <v>中专</v>
          </cell>
          <cell r="U152" t="str">
            <v>本科</v>
          </cell>
        </row>
        <row r="153">
          <cell r="D153" t="str">
            <v>李杨华</v>
          </cell>
          <cell r="G153" t="str">
            <v>中层干部</v>
          </cell>
          <cell r="H153" t="str">
            <v>副处长</v>
          </cell>
          <cell r="I153" t="str">
            <v>正科级</v>
          </cell>
          <cell r="J153" t="str">
            <v>行政</v>
          </cell>
          <cell r="K153" t="str">
            <v>技术六级(副高)</v>
          </cell>
          <cell r="L153" t="str">
            <v>430223196210037235</v>
          </cell>
          <cell r="M153" t="str">
            <v>男</v>
          </cell>
          <cell r="N153" t="str">
            <v>汉</v>
          </cell>
          <cell r="O153" t="str">
            <v>湖南攸县</v>
          </cell>
          <cell r="P153" t="str">
            <v>1962.01</v>
          </cell>
          <cell r="Q153" t="str">
            <v>1981.12</v>
          </cell>
          <cell r="R153" t="str">
            <v>中共党员</v>
          </cell>
          <cell r="S153">
            <v>199409</v>
          </cell>
          <cell r="T153" t="str">
            <v>大专</v>
          </cell>
          <cell r="U153" t="str">
            <v>本科</v>
          </cell>
        </row>
        <row r="154">
          <cell r="D154" t="str">
            <v>黄铃</v>
          </cell>
          <cell r="G154" t="str">
            <v>中层干部</v>
          </cell>
          <cell r="H154" t="str">
            <v>副处长</v>
          </cell>
          <cell r="I154" t="str">
            <v>正科级</v>
          </cell>
          <cell r="J154" t="str">
            <v>行政</v>
          </cell>
          <cell r="K154" t="str">
            <v>技术六级(副高)</v>
          </cell>
          <cell r="L154" t="str">
            <v>430203196811306036</v>
          </cell>
          <cell r="M154" t="str">
            <v>男</v>
          </cell>
          <cell r="N154" t="str">
            <v>汉</v>
          </cell>
          <cell r="O154" t="str">
            <v>湖南新邵</v>
          </cell>
          <cell r="P154">
            <v>1968.11</v>
          </cell>
          <cell r="Q154">
            <v>1991.07</v>
          </cell>
          <cell r="T154" t="str">
            <v>本科</v>
          </cell>
          <cell r="U154" t="str">
            <v>本科</v>
          </cell>
        </row>
        <row r="155">
          <cell r="D155" t="str">
            <v>张会</v>
          </cell>
          <cell r="J155" t="str">
            <v>其他专技</v>
          </cell>
          <cell r="K155" t="str">
            <v>技术七级(副高)</v>
          </cell>
          <cell r="L155" t="str">
            <v>430624197811275725</v>
          </cell>
          <cell r="M155" t="str">
            <v>女</v>
          </cell>
          <cell r="N155" t="str">
            <v>汉</v>
          </cell>
          <cell r="O155" t="str">
            <v>湖南湘阴</v>
          </cell>
          <cell r="P155" t="str">
            <v>1978.11</v>
          </cell>
          <cell r="Q155" t="str">
            <v>1998.08</v>
          </cell>
          <cell r="R155" t="str">
            <v>中共党员</v>
          </cell>
          <cell r="S155">
            <v>201311</v>
          </cell>
          <cell r="T155" t="str">
            <v>中专</v>
          </cell>
          <cell r="U155" t="str">
            <v>本科</v>
          </cell>
        </row>
        <row r="156">
          <cell r="D156" t="str">
            <v>胡杰</v>
          </cell>
          <cell r="J156" t="str">
            <v>其他专技</v>
          </cell>
          <cell r="K156" t="str">
            <v>技术九级(中级)</v>
          </cell>
          <cell r="L156" t="str">
            <v>430403196608110549</v>
          </cell>
          <cell r="M156" t="str">
            <v>女</v>
          </cell>
          <cell r="N156" t="str">
            <v>汉</v>
          </cell>
          <cell r="O156" t="str">
            <v>湖南衡阳</v>
          </cell>
          <cell r="P156" t="str">
            <v>1966.08</v>
          </cell>
          <cell r="Q156" t="str">
            <v>1988.08</v>
          </cell>
          <cell r="T156" t="str">
            <v>大专</v>
          </cell>
          <cell r="U156" t="str">
            <v>大专</v>
          </cell>
        </row>
        <row r="157">
          <cell r="D157" t="str">
            <v>周文元</v>
          </cell>
          <cell r="H157" t="str">
            <v>副科级</v>
          </cell>
          <cell r="I157" t="str">
            <v>副科级</v>
          </cell>
          <cell r="J157" t="str">
            <v>行政</v>
          </cell>
          <cell r="K157" t="str">
            <v>管理七级(正科级)</v>
          </cell>
          <cell r="L157" t="str">
            <v>43022319650926749x</v>
          </cell>
          <cell r="M157" t="str">
            <v>男</v>
          </cell>
          <cell r="N157" t="str">
            <v>汉</v>
          </cell>
          <cell r="O157" t="str">
            <v>湖南攸县</v>
          </cell>
          <cell r="P157" t="str">
            <v>1965.10</v>
          </cell>
          <cell r="Q157" t="str">
            <v>1984.08</v>
          </cell>
          <cell r="R157" t="str">
            <v>中共党员</v>
          </cell>
          <cell r="S157">
            <v>200212</v>
          </cell>
          <cell r="T157" t="str">
            <v>大专</v>
          </cell>
          <cell r="U157" t="str">
            <v>本科</v>
          </cell>
        </row>
        <row r="158">
          <cell r="D158" t="str">
            <v>胡广军</v>
          </cell>
          <cell r="H158" t="str">
            <v>副科级</v>
          </cell>
          <cell r="I158" t="str">
            <v>副科级</v>
          </cell>
          <cell r="J158" t="str">
            <v>行政</v>
          </cell>
          <cell r="K158" t="str">
            <v>管理八级(副科级)</v>
          </cell>
          <cell r="L158" t="str">
            <v>430423196410260010</v>
          </cell>
          <cell r="M158" t="str">
            <v>男</v>
          </cell>
          <cell r="N158" t="str">
            <v>汉</v>
          </cell>
          <cell r="O158" t="str">
            <v>湖南衡山</v>
          </cell>
          <cell r="P158" t="str">
            <v>1964.10</v>
          </cell>
          <cell r="Q158" t="str">
            <v>1983.08</v>
          </cell>
          <cell r="R158" t="str">
            <v>中共党员</v>
          </cell>
          <cell r="S158">
            <v>199805</v>
          </cell>
          <cell r="T158" t="str">
            <v>中技</v>
          </cell>
          <cell r="U158" t="str">
            <v>大专</v>
          </cell>
        </row>
        <row r="159">
          <cell r="D159" t="str">
            <v>罗桂甫</v>
          </cell>
          <cell r="G159" t="str">
            <v>中层干部</v>
          </cell>
          <cell r="H159" t="str">
            <v>处长</v>
          </cell>
          <cell r="I159" t="str">
            <v>副处级</v>
          </cell>
          <cell r="J159" t="str">
            <v>行政</v>
          </cell>
          <cell r="K159" t="str">
            <v>技术五级(副高)</v>
          </cell>
          <cell r="L159" t="str">
            <v>430203196203016094</v>
          </cell>
          <cell r="M159" t="str">
            <v>男</v>
          </cell>
          <cell r="N159" t="str">
            <v>汉</v>
          </cell>
          <cell r="O159" t="str">
            <v>湖南平江</v>
          </cell>
          <cell r="P159">
            <v>1962.03</v>
          </cell>
          <cell r="Q159">
            <v>1981.08</v>
          </cell>
          <cell r="R159" t="str">
            <v>中共党员</v>
          </cell>
          <cell r="S159">
            <v>200310</v>
          </cell>
          <cell r="T159" t="str">
            <v>中专</v>
          </cell>
          <cell r="U159" t="str">
            <v>本科</v>
          </cell>
        </row>
        <row r="160">
          <cell r="D160" t="str">
            <v>邱赛珍</v>
          </cell>
          <cell r="G160" t="str">
            <v>中层干部</v>
          </cell>
          <cell r="H160" t="str">
            <v>副处长</v>
          </cell>
          <cell r="I160" t="str">
            <v>正科级</v>
          </cell>
          <cell r="J160" t="str">
            <v>行政</v>
          </cell>
          <cell r="K160" t="str">
            <v>技术六级(副高)</v>
          </cell>
          <cell r="L160" t="str">
            <v>430203196502243027</v>
          </cell>
          <cell r="M160" t="str">
            <v>女</v>
          </cell>
          <cell r="N160" t="str">
            <v>汉</v>
          </cell>
          <cell r="O160" t="str">
            <v>湖南桃江</v>
          </cell>
          <cell r="P160" t="str">
            <v>1965.02</v>
          </cell>
          <cell r="Q160" t="str">
            <v>1986.07</v>
          </cell>
          <cell r="R160" t="str">
            <v>中共党员</v>
          </cell>
          <cell r="S160">
            <v>201311</v>
          </cell>
          <cell r="T160" t="str">
            <v>中专</v>
          </cell>
          <cell r="U160" t="str">
            <v>本科</v>
          </cell>
        </row>
        <row r="161">
          <cell r="D161" t="str">
            <v>谭冬青</v>
          </cell>
          <cell r="G161" t="str">
            <v>中层干部</v>
          </cell>
          <cell r="H161" t="str">
            <v>副处长</v>
          </cell>
          <cell r="I161" t="str">
            <v>正科级</v>
          </cell>
          <cell r="J161" t="str">
            <v>行政</v>
          </cell>
          <cell r="K161" t="str">
            <v>管理七级(正科级)</v>
          </cell>
          <cell r="L161" t="str">
            <v>430223197010169510</v>
          </cell>
          <cell r="M161" t="str">
            <v>男</v>
          </cell>
          <cell r="N161" t="str">
            <v>汉</v>
          </cell>
          <cell r="O161" t="str">
            <v>湖南攸县</v>
          </cell>
          <cell r="P161" t="str">
            <v>1970.10</v>
          </cell>
          <cell r="Q161" t="str">
            <v>1989.03</v>
          </cell>
          <cell r="R161" t="str">
            <v>中共党员</v>
          </cell>
          <cell r="S161">
            <v>199108</v>
          </cell>
          <cell r="U161" t="str">
            <v>本科</v>
          </cell>
        </row>
        <row r="162">
          <cell r="D162" t="str">
            <v>孙卫平</v>
          </cell>
          <cell r="H162" t="str">
            <v>科长</v>
          </cell>
          <cell r="I162" t="str">
            <v>副科级</v>
          </cell>
          <cell r="J162" t="str">
            <v>行政</v>
          </cell>
          <cell r="K162" t="str">
            <v>技术七级(副高)</v>
          </cell>
          <cell r="L162" t="str">
            <v>432502196406251723</v>
          </cell>
          <cell r="M162" t="str">
            <v>女</v>
          </cell>
          <cell r="N162" t="str">
            <v>汉</v>
          </cell>
          <cell r="O162" t="str">
            <v>湖南新化</v>
          </cell>
          <cell r="P162" t="str">
            <v>1964.06</v>
          </cell>
          <cell r="Q162" t="str">
            <v>1985.07</v>
          </cell>
          <cell r="T162" t="str">
            <v>中专</v>
          </cell>
          <cell r="U162" t="str">
            <v>本科</v>
          </cell>
        </row>
        <row r="163">
          <cell r="D163" t="str">
            <v>彭建勇</v>
          </cell>
          <cell r="J163" t="str">
            <v>工勤</v>
          </cell>
          <cell r="K163" t="str">
            <v>工勤二级(技师)</v>
          </cell>
          <cell r="L163" t="str">
            <v>430204196801092018</v>
          </cell>
          <cell r="M163" t="str">
            <v>男</v>
          </cell>
          <cell r="N163" t="str">
            <v>汉</v>
          </cell>
          <cell r="O163" t="str">
            <v>湖南双峰</v>
          </cell>
          <cell r="P163">
            <v>1968.01</v>
          </cell>
          <cell r="Q163">
            <v>1985.12</v>
          </cell>
          <cell r="T163" t="str">
            <v>高职</v>
          </cell>
          <cell r="U163" t="str">
            <v>专科</v>
          </cell>
        </row>
        <row r="164">
          <cell r="D164" t="str">
            <v>刘瑛</v>
          </cell>
          <cell r="J164" t="str">
            <v>其他专技</v>
          </cell>
          <cell r="K164" t="str">
            <v>技术六级(副高)</v>
          </cell>
          <cell r="L164" t="str">
            <v>430223197004207242</v>
          </cell>
          <cell r="M164" t="str">
            <v>女</v>
          </cell>
          <cell r="N164" t="str">
            <v>汉</v>
          </cell>
          <cell r="O164" t="str">
            <v>湖南攸县</v>
          </cell>
          <cell r="P164">
            <v>1970.04</v>
          </cell>
          <cell r="Q164" t="str">
            <v>1987.07</v>
          </cell>
          <cell r="T164" t="str">
            <v>中专</v>
          </cell>
          <cell r="U164" t="str">
            <v>本科</v>
          </cell>
        </row>
        <row r="165">
          <cell r="D165" t="str">
            <v>刘兵</v>
          </cell>
          <cell r="J165" t="str">
            <v>其他专技</v>
          </cell>
          <cell r="K165" t="str">
            <v>技术九级(中级)</v>
          </cell>
          <cell r="L165" t="str">
            <v>430204196401272036</v>
          </cell>
          <cell r="M165" t="str">
            <v>男</v>
          </cell>
          <cell r="N165" t="str">
            <v>汉</v>
          </cell>
          <cell r="O165" t="str">
            <v>湖南湘潭</v>
          </cell>
          <cell r="P165">
            <v>1964.01</v>
          </cell>
          <cell r="Q165">
            <v>1988.07</v>
          </cell>
          <cell r="R165" t="str">
            <v>中共党员</v>
          </cell>
          <cell r="S165">
            <v>200206</v>
          </cell>
          <cell r="T165" t="str">
            <v>中专</v>
          </cell>
          <cell r="U165" t="str">
            <v>本科</v>
          </cell>
        </row>
        <row r="166">
          <cell r="D166" t="str">
            <v>颜立新</v>
          </cell>
          <cell r="J166" t="str">
            <v>工勤</v>
          </cell>
          <cell r="K166" t="str">
            <v>工勤一级(高级技师)</v>
          </cell>
          <cell r="L166" t="str">
            <v>432502196708031734</v>
          </cell>
          <cell r="M166" t="str">
            <v>男</v>
          </cell>
          <cell r="N166" t="str">
            <v>汉</v>
          </cell>
          <cell r="O166" t="str">
            <v>湖南新邵</v>
          </cell>
          <cell r="P166">
            <v>1967.08</v>
          </cell>
          <cell r="Q166">
            <v>1984.12</v>
          </cell>
          <cell r="R166" t="str">
            <v>中共党员</v>
          </cell>
          <cell r="S166">
            <v>200906</v>
          </cell>
          <cell r="T166" t="str">
            <v>初中</v>
          </cell>
          <cell r="U166" t="str">
            <v>本科</v>
          </cell>
        </row>
        <row r="167">
          <cell r="D167" t="str">
            <v>杨昕</v>
          </cell>
          <cell r="F167" t="str">
            <v>思政教师</v>
          </cell>
          <cell r="J167" t="str">
            <v>行政</v>
          </cell>
          <cell r="K167" t="str">
            <v>管理十级(员级)</v>
          </cell>
          <cell r="L167" t="str">
            <v>43020319880113601X</v>
          </cell>
          <cell r="M167" t="str">
            <v>男</v>
          </cell>
          <cell r="N167" t="str">
            <v>汉</v>
          </cell>
          <cell r="O167" t="str">
            <v>湖南株洲</v>
          </cell>
          <cell r="P167" t="str">
            <v>1988.01</v>
          </cell>
          <cell r="Q167">
            <v>2004.12</v>
          </cell>
          <cell r="R167" t="str">
            <v>中共党员</v>
          </cell>
          <cell r="S167">
            <v>200609</v>
          </cell>
          <cell r="T167" t="str">
            <v>初中</v>
          </cell>
          <cell r="U167" t="str">
            <v>大专</v>
          </cell>
        </row>
        <row r="168">
          <cell r="D168" t="str">
            <v>刘祖奇</v>
          </cell>
          <cell r="J168" t="str">
            <v>工勤</v>
          </cell>
          <cell r="K168" t="str">
            <v>工勤一级(高级技师)</v>
          </cell>
          <cell r="L168" t="str">
            <v>120109196207030512</v>
          </cell>
          <cell r="M168" t="str">
            <v>男</v>
          </cell>
          <cell r="N168" t="str">
            <v>汉</v>
          </cell>
          <cell r="O168" t="str">
            <v>湖南攸县</v>
          </cell>
          <cell r="P168" t="str">
            <v>1962.07</v>
          </cell>
          <cell r="Q168" t="str">
            <v>1979.08</v>
          </cell>
          <cell r="R168" t="str">
            <v>中共党员</v>
          </cell>
          <cell r="S168">
            <v>200906</v>
          </cell>
          <cell r="U168" t="str">
            <v>初中</v>
          </cell>
        </row>
        <row r="169">
          <cell r="D169" t="str">
            <v>谭波海</v>
          </cell>
          <cell r="J169" t="str">
            <v>工勤</v>
          </cell>
          <cell r="K169" t="str">
            <v>工勤二级(技师)</v>
          </cell>
          <cell r="L169" t="str">
            <v>430224196704251238</v>
          </cell>
          <cell r="M169" t="str">
            <v>男</v>
          </cell>
          <cell r="N169" t="str">
            <v>汉</v>
          </cell>
          <cell r="O169" t="str">
            <v>湖南株洲</v>
          </cell>
          <cell r="P169" t="str">
            <v>1966.04</v>
          </cell>
          <cell r="Q169" t="str">
            <v>1986.09</v>
          </cell>
          <cell r="U169" t="str">
            <v>中技</v>
          </cell>
        </row>
        <row r="170">
          <cell r="D170" t="str">
            <v>李志华</v>
          </cell>
          <cell r="J170" t="str">
            <v>其他专技</v>
          </cell>
          <cell r="K170" t="str">
            <v>技术九级(中级)</v>
          </cell>
          <cell r="L170" t="str">
            <v>430203197105095053</v>
          </cell>
          <cell r="M170" t="str">
            <v>男</v>
          </cell>
          <cell r="N170" t="str">
            <v>汉</v>
          </cell>
          <cell r="O170" t="str">
            <v>湖南临澧</v>
          </cell>
          <cell r="P170" t="str">
            <v>1971.05</v>
          </cell>
          <cell r="Q170" t="str">
            <v>1992.07</v>
          </cell>
          <cell r="R170" t="str">
            <v>中共党员</v>
          </cell>
          <cell r="S170">
            <v>201311</v>
          </cell>
          <cell r="U170" t="str">
            <v>大专</v>
          </cell>
        </row>
        <row r="171">
          <cell r="D171" t="str">
            <v>刘尚</v>
          </cell>
          <cell r="J171" t="str">
            <v>其他专技</v>
          </cell>
          <cell r="K171" t="str">
            <v>技术十二级(助理级)</v>
          </cell>
          <cell r="L171" t="str">
            <v>43020319851030022X</v>
          </cell>
          <cell r="M171" t="str">
            <v>女</v>
          </cell>
          <cell r="N171" t="str">
            <v>汉</v>
          </cell>
          <cell r="O171" t="str">
            <v>湖南株洲</v>
          </cell>
          <cell r="P171" t="str">
            <v>1985.01</v>
          </cell>
          <cell r="Q171" t="str">
            <v>2009.08</v>
          </cell>
          <cell r="U171" t="str">
            <v>本科</v>
          </cell>
        </row>
        <row r="172">
          <cell r="D172" t="str">
            <v>肖鸿</v>
          </cell>
          <cell r="J172" t="str">
            <v>其他专技</v>
          </cell>
          <cell r="K172" t="str">
            <v>技术七级(副高)</v>
          </cell>
          <cell r="L172" t="str">
            <v>430304197511170786</v>
          </cell>
          <cell r="M172" t="str">
            <v>女</v>
          </cell>
          <cell r="N172" t="str">
            <v>汉</v>
          </cell>
          <cell r="O172" t="str">
            <v>湖南祁东</v>
          </cell>
          <cell r="P172" t="str">
            <v>1975.11</v>
          </cell>
          <cell r="Q172" t="str">
            <v>1992.07</v>
          </cell>
          <cell r="U172" t="str">
            <v>中专</v>
          </cell>
        </row>
        <row r="173">
          <cell r="D173" t="str">
            <v>段喜春</v>
          </cell>
          <cell r="J173" t="str">
            <v>工勤</v>
          </cell>
          <cell r="K173" t="str">
            <v>工勤一级(高级技师)</v>
          </cell>
          <cell r="L173" t="str">
            <v>432502196402171718</v>
          </cell>
          <cell r="M173" t="str">
            <v>男</v>
          </cell>
          <cell r="N173" t="str">
            <v>汉</v>
          </cell>
          <cell r="O173" t="str">
            <v>湖南冷水江</v>
          </cell>
          <cell r="P173">
            <v>1964.02</v>
          </cell>
          <cell r="Q173">
            <v>1984.12</v>
          </cell>
          <cell r="T173" t="str">
            <v>初中</v>
          </cell>
          <cell r="U173" t="str">
            <v>高中</v>
          </cell>
        </row>
        <row r="174">
          <cell r="D174" t="str">
            <v>吴罡</v>
          </cell>
          <cell r="J174" t="str">
            <v>工勤</v>
          </cell>
          <cell r="K174" t="str">
            <v>工勤五级(初级工)</v>
          </cell>
          <cell r="L174" t="str">
            <v>430203198811186010</v>
          </cell>
          <cell r="M174" t="str">
            <v>男</v>
          </cell>
          <cell r="N174" t="str">
            <v>汉</v>
          </cell>
          <cell r="O174" t="str">
            <v>湖南长沙县</v>
          </cell>
          <cell r="P174" t="str">
            <v>1988.11</v>
          </cell>
          <cell r="Q174" t="str">
            <v>2009.11</v>
          </cell>
          <cell r="R174" t="str">
            <v>中共党员</v>
          </cell>
          <cell r="S174">
            <v>200710</v>
          </cell>
          <cell r="T174" t="str">
            <v>高中</v>
          </cell>
          <cell r="U174" t="str">
            <v>大专</v>
          </cell>
        </row>
        <row r="175">
          <cell r="D175" t="str">
            <v>范叶青</v>
          </cell>
          <cell r="J175" t="str">
            <v>行政</v>
          </cell>
          <cell r="K175" t="str">
            <v>技术六级(副高)</v>
          </cell>
          <cell r="L175" t="str">
            <v>430203196202016041</v>
          </cell>
          <cell r="M175" t="str">
            <v>女</v>
          </cell>
          <cell r="N175" t="str">
            <v>汉</v>
          </cell>
          <cell r="O175" t="str">
            <v>湖南隆回</v>
          </cell>
          <cell r="P175" t="str">
            <v>1962.01</v>
          </cell>
          <cell r="Q175" t="str">
            <v>1979.09</v>
          </cell>
          <cell r="R175" t="str">
            <v>中共党员</v>
          </cell>
          <cell r="S175">
            <v>200606</v>
          </cell>
          <cell r="T175" t="str">
            <v>中专</v>
          </cell>
          <cell r="U175" t="str">
            <v>本科</v>
          </cell>
        </row>
        <row r="176">
          <cell r="D176" t="str">
            <v>罗德懿</v>
          </cell>
          <cell r="J176" t="str">
            <v>行政</v>
          </cell>
          <cell r="K176" t="str">
            <v>技术六级(副高)</v>
          </cell>
          <cell r="L176" t="str">
            <v>430203196106193021</v>
          </cell>
          <cell r="M176" t="str">
            <v>女</v>
          </cell>
          <cell r="N176" t="str">
            <v>汉</v>
          </cell>
          <cell r="O176" t="str">
            <v>湖南长沙</v>
          </cell>
          <cell r="P176" t="str">
            <v>1961.06</v>
          </cell>
          <cell r="Q176" t="str">
            <v>1982.08</v>
          </cell>
          <cell r="R176" t="str">
            <v>中共党员</v>
          </cell>
          <cell r="S176">
            <v>200806</v>
          </cell>
          <cell r="T176" t="str">
            <v>本科</v>
          </cell>
          <cell r="U176" t="str">
            <v>本科</v>
          </cell>
        </row>
        <row r="177">
          <cell r="D177" t="str">
            <v>冯坚慧</v>
          </cell>
          <cell r="J177" t="str">
            <v>工勤</v>
          </cell>
          <cell r="K177" t="str">
            <v>工勤三级(高级工)</v>
          </cell>
          <cell r="L177" t="str">
            <v>430203196509240013</v>
          </cell>
          <cell r="M177" t="str">
            <v>男</v>
          </cell>
          <cell r="N177" t="str">
            <v>汉</v>
          </cell>
          <cell r="O177" t="str">
            <v>湖南株洲</v>
          </cell>
          <cell r="P177" t="str">
            <v>1965.08</v>
          </cell>
          <cell r="Q177" t="str">
            <v>1982.12</v>
          </cell>
          <cell r="U177" t="str">
            <v>初中</v>
          </cell>
        </row>
        <row r="178">
          <cell r="D178" t="str">
            <v>汪朝阳</v>
          </cell>
          <cell r="J178" t="str">
            <v>工勤</v>
          </cell>
          <cell r="K178" t="str">
            <v>工勤一级(高级技师)</v>
          </cell>
          <cell r="L178" t="str">
            <v>430203196503136055</v>
          </cell>
          <cell r="M178" t="str">
            <v>男</v>
          </cell>
          <cell r="N178" t="str">
            <v>汉</v>
          </cell>
          <cell r="O178" t="str">
            <v>湖南浏阳</v>
          </cell>
          <cell r="P178">
            <v>1965.03</v>
          </cell>
          <cell r="Q178">
            <v>1985.09</v>
          </cell>
          <cell r="T178" t="str">
            <v>中技</v>
          </cell>
          <cell r="U178" t="str">
            <v>专科</v>
          </cell>
        </row>
        <row r="179">
          <cell r="D179" t="str">
            <v>徐长明</v>
          </cell>
          <cell r="J179" t="str">
            <v>工勤</v>
          </cell>
          <cell r="K179" t="str">
            <v>工勤二级(技师)</v>
          </cell>
          <cell r="L179" t="str">
            <v>430203196409286014</v>
          </cell>
          <cell r="M179" t="str">
            <v>男</v>
          </cell>
          <cell r="N179" t="str">
            <v>汉</v>
          </cell>
          <cell r="O179" t="str">
            <v>湖南湘潭</v>
          </cell>
          <cell r="P179">
            <v>1964.09</v>
          </cell>
          <cell r="Q179">
            <v>1985.09</v>
          </cell>
          <cell r="T179" t="str">
            <v>中技</v>
          </cell>
          <cell r="U179" t="str">
            <v>中技</v>
          </cell>
        </row>
        <row r="180">
          <cell r="D180" t="str">
            <v>向秋卿</v>
          </cell>
          <cell r="G180" t="str">
            <v>中层干部</v>
          </cell>
          <cell r="H180" t="str">
            <v>处长</v>
          </cell>
          <cell r="I180" t="str">
            <v>副处级</v>
          </cell>
          <cell r="J180" t="str">
            <v>行政</v>
          </cell>
          <cell r="K180" t="str">
            <v>技术六级(副高)</v>
          </cell>
          <cell r="L180" t="str">
            <v>432502196306261713</v>
          </cell>
          <cell r="M180" t="str">
            <v>男</v>
          </cell>
          <cell r="N180" t="str">
            <v>汉</v>
          </cell>
          <cell r="O180" t="str">
            <v>湖南双峰</v>
          </cell>
          <cell r="P180">
            <v>1963.06</v>
          </cell>
          <cell r="Q180">
            <v>1984.08</v>
          </cell>
          <cell r="R180" t="str">
            <v>中共党员</v>
          </cell>
          <cell r="S180">
            <v>199006</v>
          </cell>
          <cell r="T180" t="str">
            <v>专科</v>
          </cell>
          <cell r="U180" t="str">
            <v>本科</v>
          </cell>
        </row>
        <row r="181">
          <cell r="D181" t="str">
            <v>谢年明</v>
          </cell>
          <cell r="G181" t="str">
            <v>中层干部</v>
          </cell>
          <cell r="H181" t="str">
            <v>副处长</v>
          </cell>
          <cell r="I181" t="str">
            <v>正科级</v>
          </cell>
          <cell r="J181" t="str">
            <v>行政</v>
          </cell>
          <cell r="K181" t="str">
            <v>技术六级(副高)</v>
          </cell>
          <cell r="L181" t="str">
            <v>430203196412103055</v>
          </cell>
          <cell r="M181" t="str">
            <v>男</v>
          </cell>
          <cell r="N181" t="str">
            <v>汉</v>
          </cell>
          <cell r="O181" t="str">
            <v>湖南沅江</v>
          </cell>
          <cell r="P181" t="str">
            <v>1964.12</v>
          </cell>
          <cell r="Q181" t="str">
            <v>1987.07</v>
          </cell>
          <cell r="R181" t="str">
            <v>中共党员</v>
          </cell>
          <cell r="S181">
            <v>200801</v>
          </cell>
          <cell r="T181" t="str">
            <v>本科</v>
          </cell>
          <cell r="U181" t="str">
            <v>本科</v>
          </cell>
        </row>
        <row r="182">
          <cell r="D182" t="str">
            <v>徐国武</v>
          </cell>
          <cell r="G182" t="str">
            <v>中层干部</v>
          </cell>
          <cell r="H182" t="str">
            <v>副处长</v>
          </cell>
          <cell r="I182" t="str">
            <v>正科级</v>
          </cell>
          <cell r="J182" t="str">
            <v>行政</v>
          </cell>
          <cell r="K182" t="str">
            <v>技术七级(副高)</v>
          </cell>
          <cell r="L182" t="str">
            <v>430203197103086014</v>
          </cell>
          <cell r="M182" t="str">
            <v>男</v>
          </cell>
          <cell r="N182" t="str">
            <v>汉</v>
          </cell>
          <cell r="O182" t="str">
            <v>湖南攸县</v>
          </cell>
          <cell r="P182">
            <v>1971.03</v>
          </cell>
          <cell r="Q182">
            <v>1995.07</v>
          </cell>
          <cell r="R182" t="str">
            <v>中共党员</v>
          </cell>
          <cell r="S182">
            <v>201105</v>
          </cell>
          <cell r="T182" t="str">
            <v>本科</v>
          </cell>
          <cell r="U182" t="str">
            <v>本科</v>
          </cell>
        </row>
        <row r="183">
          <cell r="D183" t="str">
            <v>刘小群</v>
          </cell>
          <cell r="J183" t="str">
            <v>行政</v>
          </cell>
          <cell r="K183" t="str">
            <v>管理十级(员级)</v>
          </cell>
          <cell r="L183" t="str">
            <v>430219196802075724</v>
          </cell>
          <cell r="M183" t="str">
            <v>女</v>
          </cell>
          <cell r="N183" t="str">
            <v>汉</v>
          </cell>
          <cell r="O183" t="str">
            <v>湖南醴陵</v>
          </cell>
          <cell r="P183" t="str">
            <v>1969.10</v>
          </cell>
          <cell r="Q183">
            <v>1989.01</v>
          </cell>
          <cell r="T183" t="str">
            <v>初中</v>
          </cell>
          <cell r="U183" t="str">
            <v>专科</v>
          </cell>
        </row>
        <row r="184">
          <cell r="D184" t="str">
            <v>吴红权</v>
          </cell>
          <cell r="J184" t="str">
            <v>其他专技</v>
          </cell>
          <cell r="K184" t="str">
            <v>技术十级(中级)</v>
          </cell>
          <cell r="L184" t="str">
            <v>432502197110214338</v>
          </cell>
          <cell r="M184" t="str">
            <v>男</v>
          </cell>
          <cell r="N184" t="str">
            <v>汉</v>
          </cell>
          <cell r="O184" t="str">
            <v>湖南冷水江</v>
          </cell>
          <cell r="P184" t="str">
            <v>1971.01</v>
          </cell>
          <cell r="Q184" t="str">
            <v>1993.07</v>
          </cell>
          <cell r="R184" t="str">
            <v>中共党员</v>
          </cell>
          <cell r="S184">
            <v>201105</v>
          </cell>
          <cell r="T184" t="str">
            <v>专科</v>
          </cell>
          <cell r="U184" t="str">
            <v>本科</v>
          </cell>
        </row>
        <row r="185">
          <cell r="D185" t="str">
            <v>刘爱民</v>
          </cell>
          <cell r="J185" t="str">
            <v>行政</v>
          </cell>
          <cell r="K185" t="str">
            <v>管理九级(科员级)</v>
          </cell>
          <cell r="L185" t="str">
            <v>430502196311161512</v>
          </cell>
          <cell r="M185" t="str">
            <v>男</v>
          </cell>
          <cell r="N185" t="str">
            <v>汉</v>
          </cell>
          <cell r="O185" t="str">
            <v>湖南邵阳</v>
          </cell>
          <cell r="P185" t="str">
            <v>1963.11</v>
          </cell>
          <cell r="Q185">
            <v>1984.07</v>
          </cell>
          <cell r="R185" t="str">
            <v>中共党员</v>
          </cell>
          <cell r="S185">
            <v>199707</v>
          </cell>
          <cell r="T185" t="str">
            <v>中技</v>
          </cell>
          <cell r="U185" t="str">
            <v>专科</v>
          </cell>
        </row>
        <row r="186">
          <cell r="D186" t="str">
            <v>袁莹</v>
          </cell>
          <cell r="H186" t="str">
            <v>科长</v>
          </cell>
          <cell r="I186" t="str">
            <v>副科级</v>
          </cell>
          <cell r="J186" t="str">
            <v>行政</v>
          </cell>
          <cell r="K186" t="str">
            <v>技术十级(中级)</v>
          </cell>
          <cell r="L186" t="str">
            <v>430202198607286325</v>
          </cell>
          <cell r="M186" t="str">
            <v>女</v>
          </cell>
          <cell r="N186" t="str">
            <v>汉</v>
          </cell>
          <cell r="O186" t="str">
            <v>湖南株洲</v>
          </cell>
          <cell r="P186" t="str">
            <v>1986.07</v>
          </cell>
          <cell r="Q186" t="str">
            <v>2011.07</v>
          </cell>
          <cell r="R186" t="str">
            <v>中共党员</v>
          </cell>
          <cell r="S186">
            <v>201105</v>
          </cell>
          <cell r="T186" t="str">
            <v>硕士研究生</v>
          </cell>
          <cell r="U186" t="str">
            <v>硕士研究生</v>
          </cell>
        </row>
        <row r="187">
          <cell r="D187" t="str">
            <v>姜红辉</v>
          </cell>
          <cell r="G187" t="str">
            <v>中层干部</v>
          </cell>
          <cell r="H187" t="str">
            <v>处长</v>
          </cell>
          <cell r="I187" t="str">
            <v>副处级</v>
          </cell>
          <cell r="J187" t="str">
            <v>行政</v>
          </cell>
          <cell r="K187" t="str">
            <v>管理六级(副处级)</v>
          </cell>
          <cell r="L187" t="str">
            <v>432502196611021716</v>
          </cell>
          <cell r="M187" t="str">
            <v>男</v>
          </cell>
          <cell r="N187" t="str">
            <v>汉</v>
          </cell>
          <cell r="O187" t="str">
            <v>湖南新化</v>
          </cell>
          <cell r="P187">
            <v>1966.11</v>
          </cell>
          <cell r="Q187" t="str">
            <v>1988.07</v>
          </cell>
          <cell r="R187" t="str">
            <v>中共党员</v>
          </cell>
          <cell r="S187">
            <v>198806</v>
          </cell>
          <cell r="T187" t="str">
            <v>中专</v>
          </cell>
          <cell r="U187" t="str">
            <v>本科</v>
          </cell>
        </row>
        <row r="188">
          <cell r="D188" t="str">
            <v>刘艳阳</v>
          </cell>
          <cell r="G188" t="str">
            <v>中层干部</v>
          </cell>
          <cell r="H188" t="str">
            <v>副处长</v>
          </cell>
          <cell r="I188" t="str">
            <v>正科级</v>
          </cell>
          <cell r="J188" t="str">
            <v>行政</v>
          </cell>
          <cell r="K188" t="str">
            <v>管理九级(科员级)</v>
          </cell>
          <cell r="L188" t="str">
            <v>430521197010210329</v>
          </cell>
          <cell r="M188" t="str">
            <v>女</v>
          </cell>
          <cell r="N188" t="str">
            <v>汉</v>
          </cell>
          <cell r="O188" t="str">
            <v>湖南邵东</v>
          </cell>
          <cell r="P188" t="str">
            <v>1970.10</v>
          </cell>
          <cell r="Q188" t="str">
            <v>1993.08</v>
          </cell>
          <cell r="R188" t="str">
            <v>中共党员</v>
          </cell>
          <cell r="S188">
            <v>200401</v>
          </cell>
          <cell r="T188" t="str">
            <v>大专</v>
          </cell>
          <cell r="U188" t="str">
            <v>本科</v>
          </cell>
        </row>
        <row r="189">
          <cell r="D189" t="str">
            <v>段柏平</v>
          </cell>
          <cell r="G189" t="str">
            <v>中层干部</v>
          </cell>
          <cell r="H189" t="str">
            <v>副处长</v>
          </cell>
          <cell r="I189" t="str">
            <v>正科级</v>
          </cell>
          <cell r="J189" t="str">
            <v>行政</v>
          </cell>
          <cell r="K189" t="str">
            <v>管理七级(正科级)</v>
          </cell>
          <cell r="L189" t="str">
            <v>430203196112290012</v>
          </cell>
          <cell r="M189" t="str">
            <v>男</v>
          </cell>
          <cell r="N189" t="str">
            <v>汉</v>
          </cell>
          <cell r="O189" t="str">
            <v>湖南茶陵</v>
          </cell>
          <cell r="P189" t="str">
            <v>1962.02</v>
          </cell>
          <cell r="Q189" t="str">
            <v>1984.08</v>
          </cell>
          <cell r="R189" t="str">
            <v>中共党员</v>
          </cell>
          <cell r="S189">
            <v>200906</v>
          </cell>
          <cell r="T189" t="str">
            <v>大专</v>
          </cell>
          <cell r="U189" t="str">
            <v>本科</v>
          </cell>
        </row>
        <row r="190">
          <cell r="D190" t="str">
            <v>蔡刃</v>
          </cell>
          <cell r="J190" t="str">
            <v>行政</v>
          </cell>
          <cell r="K190" t="str">
            <v>技术六级(副高)</v>
          </cell>
          <cell r="L190" t="str">
            <v>430223196302217284</v>
          </cell>
          <cell r="M190" t="str">
            <v>女</v>
          </cell>
          <cell r="N190" t="str">
            <v>汉</v>
          </cell>
          <cell r="O190" t="str">
            <v>湖南攸县</v>
          </cell>
          <cell r="P190" t="str">
            <v>1963.03</v>
          </cell>
          <cell r="Q190" t="str">
            <v>1981.08</v>
          </cell>
          <cell r="R190" t="str">
            <v>中共党员</v>
          </cell>
          <cell r="S190">
            <v>199901</v>
          </cell>
          <cell r="T190" t="str">
            <v>高中</v>
          </cell>
          <cell r="U190" t="str">
            <v>本科</v>
          </cell>
        </row>
        <row r="191">
          <cell r="D191" t="str">
            <v>陈昆</v>
          </cell>
          <cell r="G191" t="str">
            <v>中层干部</v>
          </cell>
          <cell r="H191" t="str">
            <v>书记</v>
          </cell>
          <cell r="I191" t="str">
            <v>副处级</v>
          </cell>
          <cell r="J191" t="str">
            <v>行政</v>
          </cell>
          <cell r="K191" t="str">
            <v>管理六级(副处级)</v>
          </cell>
          <cell r="L191" t="str">
            <v>430204196504200019</v>
          </cell>
          <cell r="M191" t="str">
            <v>男</v>
          </cell>
          <cell r="N191" t="str">
            <v>汉</v>
          </cell>
          <cell r="O191" t="str">
            <v>湖南长沙</v>
          </cell>
          <cell r="P191">
            <v>1965.04</v>
          </cell>
          <cell r="Q191">
            <v>1985.01</v>
          </cell>
          <cell r="R191" t="str">
            <v>中共党员</v>
          </cell>
          <cell r="S191">
            <v>198510</v>
          </cell>
          <cell r="T191" t="str">
            <v>中专</v>
          </cell>
          <cell r="U191" t="str">
            <v>本科</v>
          </cell>
        </row>
        <row r="192">
          <cell r="D192" t="str">
            <v>周永辉</v>
          </cell>
          <cell r="G192" t="str">
            <v>中层干部</v>
          </cell>
          <cell r="H192" t="str">
            <v>馆长</v>
          </cell>
          <cell r="I192" t="str">
            <v>副处级</v>
          </cell>
          <cell r="J192" t="str">
            <v>行政</v>
          </cell>
          <cell r="K192" t="str">
            <v>管理六级(副处级)</v>
          </cell>
          <cell r="L192" t="str">
            <v>430203196107266018</v>
          </cell>
          <cell r="M192" t="str">
            <v>男</v>
          </cell>
          <cell r="N192" t="str">
            <v>汉</v>
          </cell>
          <cell r="O192" t="str">
            <v>湖南隆回</v>
          </cell>
          <cell r="P192">
            <v>1961.07</v>
          </cell>
          <cell r="Q192">
            <v>1984.01</v>
          </cell>
          <cell r="T192" t="str">
            <v>中专</v>
          </cell>
          <cell r="U192" t="str">
            <v>本科</v>
          </cell>
        </row>
        <row r="193">
          <cell r="D193" t="str">
            <v>杨谦</v>
          </cell>
          <cell r="G193" t="str">
            <v>中层干部</v>
          </cell>
          <cell r="H193" t="str">
            <v>副馆长</v>
          </cell>
          <cell r="I193" t="str">
            <v>正科级</v>
          </cell>
          <cell r="J193" t="str">
            <v>行政</v>
          </cell>
          <cell r="K193" t="str">
            <v>技术六级(副高)</v>
          </cell>
          <cell r="L193" t="str">
            <v>430203196105266014</v>
          </cell>
          <cell r="M193" t="str">
            <v>男</v>
          </cell>
          <cell r="N193" t="str">
            <v>汉</v>
          </cell>
          <cell r="O193" t="str">
            <v>湖南长沙</v>
          </cell>
          <cell r="P193">
            <v>1961.05</v>
          </cell>
          <cell r="Q193">
            <v>1982.08</v>
          </cell>
          <cell r="R193" t="str">
            <v>中共党员</v>
          </cell>
          <cell r="S193">
            <v>200606</v>
          </cell>
          <cell r="T193" t="str">
            <v>本科</v>
          </cell>
          <cell r="U193" t="str">
            <v>本科</v>
          </cell>
        </row>
        <row r="194">
          <cell r="D194" t="str">
            <v>李菡</v>
          </cell>
          <cell r="F194" t="str">
            <v>思政教师</v>
          </cell>
          <cell r="G194" t="str">
            <v>中层干部</v>
          </cell>
          <cell r="H194" t="str">
            <v>副馆长</v>
          </cell>
          <cell r="I194" t="str">
            <v>正科级</v>
          </cell>
          <cell r="J194" t="str">
            <v>行政</v>
          </cell>
          <cell r="K194" t="str">
            <v>技术七级(副高)</v>
          </cell>
          <cell r="L194" t="str">
            <v>420111197910225722</v>
          </cell>
          <cell r="M194" t="str">
            <v>女</v>
          </cell>
          <cell r="N194" t="str">
            <v>汉</v>
          </cell>
          <cell r="O194" t="str">
            <v>湖北南漳</v>
          </cell>
          <cell r="P194" t="str">
            <v>1979.10</v>
          </cell>
          <cell r="Q194">
            <v>2001.07</v>
          </cell>
          <cell r="T194" t="str">
            <v>本科</v>
          </cell>
          <cell r="U194" t="str">
            <v>本科</v>
          </cell>
        </row>
        <row r="195">
          <cell r="D195" t="str">
            <v>刘智元</v>
          </cell>
          <cell r="J195" t="str">
            <v>其他专技</v>
          </cell>
          <cell r="K195" t="str">
            <v>技术十级(中级)</v>
          </cell>
          <cell r="L195" t="str">
            <v>430105196604051525</v>
          </cell>
          <cell r="M195" t="str">
            <v>女</v>
          </cell>
          <cell r="N195" t="str">
            <v>汉</v>
          </cell>
          <cell r="O195" t="str">
            <v>湖南桃源</v>
          </cell>
          <cell r="P195">
            <v>1966.04</v>
          </cell>
          <cell r="Q195">
            <v>1977.12</v>
          </cell>
          <cell r="T195" t="str">
            <v>中专</v>
          </cell>
          <cell r="U195" t="str">
            <v>本科</v>
          </cell>
        </row>
        <row r="196">
          <cell r="D196" t="str">
            <v>王葆琴</v>
          </cell>
          <cell r="J196" t="str">
            <v>其他专技</v>
          </cell>
          <cell r="K196" t="str">
            <v>技术六级(副高)</v>
          </cell>
          <cell r="L196" t="str">
            <v>430203196503176081</v>
          </cell>
          <cell r="M196" t="str">
            <v>女</v>
          </cell>
          <cell r="N196" t="str">
            <v>汉</v>
          </cell>
          <cell r="O196" t="str">
            <v>江苏南京</v>
          </cell>
          <cell r="P196">
            <v>1965.03</v>
          </cell>
          <cell r="Q196">
            <v>1983.08</v>
          </cell>
          <cell r="T196" t="str">
            <v>高中</v>
          </cell>
          <cell r="U196" t="str">
            <v>本科</v>
          </cell>
        </row>
        <row r="197">
          <cell r="D197" t="str">
            <v>丁彩云</v>
          </cell>
          <cell r="J197" t="str">
            <v>其他专技</v>
          </cell>
          <cell r="K197" t="str">
            <v>技术九级(中级)</v>
          </cell>
          <cell r="L197" t="str">
            <v>430203197302086025</v>
          </cell>
          <cell r="M197" t="str">
            <v>女</v>
          </cell>
          <cell r="N197" t="str">
            <v>汉</v>
          </cell>
          <cell r="O197" t="str">
            <v>湖南攸县</v>
          </cell>
          <cell r="P197">
            <v>1974.02</v>
          </cell>
          <cell r="Q197">
            <v>1996.07</v>
          </cell>
          <cell r="T197" t="str">
            <v>专科</v>
          </cell>
          <cell r="U197" t="str">
            <v>本科</v>
          </cell>
        </row>
        <row r="198">
          <cell r="D198" t="str">
            <v>徐长英</v>
          </cell>
          <cell r="J198" t="str">
            <v>其他专技</v>
          </cell>
          <cell r="K198" t="str">
            <v>技术十二级(助理级)</v>
          </cell>
          <cell r="L198" t="str">
            <v>430422197910229624</v>
          </cell>
          <cell r="M198" t="str">
            <v>女</v>
          </cell>
          <cell r="N198" t="str">
            <v>汉</v>
          </cell>
          <cell r="O198" t="str">
            <v>湖南衡南</v>
          </cell>
          <cell r="P198" t="str">
            <v>1979.10</v>
          </cell>
          <cell r="Q198">
            <v>2002.07</v>
          </cell>
          <cell r="T198" t="str">
            <v>专科</v>
          </cell>
          <cell r="U198" t="str">
            <v>本科</v>
          </cell>
        </row>
        <row r="199">
          <cell r="D199" t="str">
            <v>谢吉云</v>
          </cell>
          <cell r="J199" t="str">
            <v>其他专技</v>
          </cell>
          <cell r="K199" t="str">
            <v>技术十级(中级)</v>
          </cell>
          <cell r="L199" t="str">
            <v>432502197005211725</v>
          </cell>
          <cell r="M199" t="str">
            <v>女</v>
          </cell>
          <cell r="N199" t="str">
            <v>汉</v>
          </cell>
          <cell r="O199" t="str">
            <v>湖南冷水江</v>
          </cell>
          <cell r="P199">
            <v>1970.05</v>
          </cell>
          <cell r="Q199">
            <v>1987.08</v>
          </cell>
          <cell r="T199" t="str">
            <v>中技</v>
          </cell>
          <cell r="U199" t="str">
            <v>专科</v>
          </cell>
        </row>
        <row r="200">
          <cell r="D200" t="str">
            <v>方怡花</v>
          </cell>
          <cell r="J200" t="str">
            <v>工勤</v>
          </cell>
          <cell r="K200" t="str">
            <v>工勤四级(中级工)</v>
          </cell>
          <cell r="L200" t="str">
            <v>432524197311168882</v>
          </cell>
          <cell r="M200" t="str">
            <v>女</v>
          </cell>
          <cell r="N200" t="str">
            <v>汉</v>
          </cell>
          <cell r="O200" t="str">
            <v>湖南新化</v>
          </cell>
          <cell r="P200">
            <v>1973.11</v>
          </cell>
          <cell r="Q200">
            <v>1991.11</v>
          </cell>
          <cell r="T200" t="str">
            <v>初中</v>
          </cell>
          <cell r="U200" t="str">
            <v>初中</v>
          </cell>
        </row>
        <row r="201">
          <cell r="D201" t="str">
            <v>甘胜界</v>
          </cell>
          <cell r="H201" t="str">
            <v>综合部主任</v>
          </cell>
          <cell r="I201" t="str">
            <v>副科级</v>
          </cell>
          <cell r="J201" t="str">
            <v>行政</v>
          </cell>
          <cell r="K201" t="str">
            <v>技术九级(中级)</v>
          </cell>
          <cell r="L201" t="str">
            <v>430722198309022674</v>
          </cell>
          <cell r="M201" t="str">
            <v>男</v>
          </cell>
          <cell r="N201" t="str">
            <v>汉</v>
          </cell>
          <cell r="O201" t="str">
            <v>湖南汉寿</v>
          </cell>
          <cell r="P201" t="str">
            <v>1983.09</v>
          </cell>
          <cell r="Q201" t="str">
            <v>2005.07</v>
          </cell>
          <cell r="R201" t="str">
            <v>中共党员</v>
          </cell>
          <cell r="S201">
            <v>200706</v>
          </cell>
          <cell r="T201" t="str">
            <v>大专</v>
          </cell>
          <cell r="U201" t="str">
            <v>本科</v>
          </cell>
        </row>
        <row r="202">
          <cell r="D202" t="str">
            <v>刘江</v>
          </cell>
          <cell r="J202" t="str">
            <v>其他专技</v>
          </cell>
          <cell r="K202" t="str">
            <v>技术十级(中级)</v>
          </cell>
          <cell r="L202" t="str">
            <v>43020319671012302x</v>
          </cell>
          <cell r="M202" t="str">
            <v>女</v>
          </cell>
          <cell r="N202" t="str">
            <v>汉</v>
          </cell>
          <cell r="O202" t="str">
            <v>湖南隆回</v>
          </cell>
          <cell r="P202" t="str">
            <v>1967.10</v>
          </cell>
          <cell r="Q202" t="str">
            <v>1988.12.30</v>
          </cell>
          <cell r="T202" t="str">
            <v>大专</v>
          </cell>
          <cell r="U202" t="str">
            <v>本科</v>
          </cell>
        </row>
        <row r="203">
          <cell r="D203" t="str">
            <v>刘倩倩</v>
          </cell>
          <cell r="J203" t="str">
            <v>行政</v>
          </cell>
          <cell r="K203" t="str">
            <v>管理十级(员级)</v>
          </cell>
          <cell r="L203" t="str">
            <v>43020219861012102x</v>
          </cell>
          <cell r="M203" t="str">
            <v>女</v>
          </cell>
          <cell r="N203" t="str">
            <v>汉</v>
          </cell>
          <cell r="O203" t="str">
            <v>湖南株洲</v>
          </cell>
          <cell r="P203" t="str">
            <v>1986.10</v>
          </cell>
          <cell r="Q203" t="str">
            <v>2005.08</v>
          </cell>
          <cell r="T203" t="str">
            <v>中专</v>
          </cell>
          <cell r="U203" t="str">
            <v>本科</v>
          </cell>
        </row>
        <row r="204">
          <cell r="D204" t="str">
            <v>谭旭</v>
          </cell>
          <cell r="J204" t="str">
            <v>其他专技</v>
          </cell>
          <cell r="K204" t="str">
            <v>技术十二级(助理级)</v>
          </cell>
          <cell r="L204" t="str">
            <v>430223197904307505</v>
          </cell>
          <cell r="M204" t="str">
            <v>女</v>
          </cell>
          <cell r="N204" t="str">
            <v>汉</v>
          </cell>
          <cell r="O204" t="str">
            <v>湖南攸县</v>
          </cell>
          <cell r="P204" t="str">
            <v>1979.04</v>
          </cell>
          <cell r="Q204" t="str">
            <v>1995.08</v>
          </cell>
          <cell r="T204" t="str">
            <v>中技</v>
          </cell>
          <cell r="U204" t="str">
            <v>本科</v>
          </cell>
        </row>
        <row r="205">
          <cell r="D205" t="str">
            <v>吴琪</v>
          </cell>
          <cell r="F205" t="str">
            <v>思政教师</v>
          </cell>
          <cell r="J205" t="str">
            <v>其他专技</v>
          </cell>
          <cell r="K205" t="str">
            <v>技术十级(中级)</v>
          </cell>
          <cell r="L205" t="str">
            <v>430223197901127242</v>
          </cell>
          <cell r="M205" t="str">
            <v>女</v>
          </cell>
          <cell r="N205" t="str">
            <v>汉</v>
          </cell>
          <cell r="O205" t="str">
            <v>湖南攸县</v>
          </cell>
          <cell r="P205" t="str">
            <v>1979.01</v>
          </cell>
          <cell r="Q205" t="str">
            <v>2002.07</v>
          </cell>
          <cell r="T205" t="str">
            <v>大专</v>
          </cell>
          <cell r="U205" t="str">
            <v>本科</v>
          </cell>
        </row>
        <row r="206">
          <cell r="D206" t="str">
            <v>陈杰山</v>
          </cell>
          <cell r="G206" t="str">
            <v>中层干部</v>
          </cell>
          <cell r="H206" t="str">
            <v>院长</v>
          </cell>
          <cell r="I206" t="str">
            <v>副处级</v>
          </cell>
          <cell r="J206" t="str">
            <v>行政</v>
          </cell>
          <cell r="K206" t="str">
            <v>技术六级(副高)</v>
          </cell>
          <cell r="L206" t="str">
            <v>430203196210186059</v>
          </cell>
          <cell r="M206" t="str">
            <v>男</v>
          </cell>
          <cell r="N206" t="str">
            <v>汉</v>
          </cell>
          <cell r="O206" t="str">
            <v>湖南华容</v>
          </cell>
          <cell r="P206" t="str">
            <v>1962.10</v>
          </cell>
          <cell r="Q206">
            <v>1982.08</v>
          </cell>
          <cell r="R206" t="str">
            <v>中共党员</v>
          </cell>
          <cell r="S206">
            <v>198606</v>
          </cell>
          <cell r="T206" t="str">
            <v>本科</v>
          </cell>
          <cell r="U206" t="str">
            <v>本科</v>
          </cell>
        </row>
        <row r="207">
          <cell r="D207" t="str">
            <v>彭志宏</v>
          </cell>
          <cell r="G207" t="str">
            <v>中层干部</v>
          </cell>
          <cell r="H207" t="str">
            <v>书记</v>
          </cell>
          <cell r="I207" t="str">
            <v>副处级</v>
          </cell>
          <cell r="J207" t="str">
            <v>行政</v>
          </cell>
          <cell r="K207" t="str">
            <v>管理七级(正科级)</v>
          </cell>
          <cell r="L207" t="str">
            <v>430203196510193058</v>
          </cell>
          <cell r="M207" t="str">
            <v>男</v>
          </cell>
          <cell r="N207" t="str">
            <v>汉</v>
          </cell>
          <cell r="O207" t="str">
            <v>湖南沅江</v>
          </cell>
          <cell r="P207" t="str">
            <v>1965.11</v>
          </cell>
          <cell r="Q207" t="str">
            <v>1986.07</v>
          </cell>
          <cell r="R207" t="str">
            <v>中共党员</v>
          </cell>
          <cell r="S207">
            <v>199906</v>
          </cell>
          <cell r="T207" t="str">
            <v>中专</v>
          </cell>
          <cell r="U207" t="str">
            <v>本科</v>
          </cell>
        </row>
        <row r="208">
          <cell r="D208" t="str">
            <v>唐淑贞</v>
          </cell>
          <cell r="G208" t="str">
            <v>中层干部</v>
          </cell>
          <cell r="H208" t="str">
            <v>副院长</v>
          </cell>
          <cell r="I208" t="str">
            <v>正科级</v>
          </cell>
          <cell r="J208" t="str">
            <v>行政</v>
          </cell>
          <cell r="K208" t="str">
            <v>技术七级(副高)</v>
          </cell>
          <cell r="L208" t="str">
            <v>432902198111050626</v>
          </cell>
          <cell r="M208" t="str">
            <v>女</v>
          </cell>
          <cell r="N208" t="str">
            <v>汉</v>
          </cell>
          <cell r="O208" t="str">
            <v>湖南永洲</v>
          </cell>
          <cell r="P208">
            <v>1981.11</v>
          </cell>
          <cell r="Q208">
            <v>2006.07</v>
          </cell>
          <cell r="R208" t="str">
            <v>中共党员</v>
          </cell>
          <cell r="S208">
            <v>200712</v>
          </cell>
          <cell r="T208" t="str">
            <v>硕士研究生</v>
          </cell>
          <cell r="U208" t="str">
            <v>硕士研究生</v>
          </cell>
        </row>
        <row r="209">
          <cell r="D209" t="str">
            <v>温拥军</v>
          </cell>
          <cell r="E209" t="str">
            <v>辅导员</v>
          </cell>
          <cell r="G209" t="str">
            <v>中层干部</v>
          </cell>
          <cell r="H209" t="str">
            <v>副书记</v>
          </cell>
          <cell r="I209" t="str">
            <v>正科级</v>
          </cell>
          <cell r="J209" t="str">
            <v>辅导员</v>
          </cell>
          <cell r="K209" t="str">
            <v>技术七级(副高)</v>
          </cell>
          <cell r="L209" t="str">
            <v>430219198004119218</v>
          </cell>
          <cell r="M209" t="str">
            <v>男</v>
          </cell>
          <cell r="N209" t="str">
            <v>汉</v>
          </cell>
          <cell r="O209" t="str">
            <v>湖南醴陵</v>
          </cell>
          <cell r="P209">
            <v>1980.04</v>
          </cell>
          <cell r="Q209" t="str">
            <v>2002.07</v>
          </cell>
          <cell r="R209" t="str">
            <v>中共党员</v>
          </cell>
          <cell r="S209">
            <v>200612</v>
          </cell>
          <cell r="T209" t="str">
            <v>本科</v>
          </cell>
          <cell r="U209" t="str">
            <v>本科</v>
          </cell>
        </row>
        <row r="210">
          <cell r="D210" t="str">
            <v>颜鑫</v>
          </cell>
          <cell r="J210" t="str">
            <v>教师</v>
          </cell>
          <cell r="K210" t="str">
            <v>技术三级(正高)</v>
          </cell>
          <cell r="L210" t="str">
            <v>430303196711112053</v>
          </cell>
          <cell r="M210" t="str">
            <v>男</v>
          </cell>
          <cell r="N210" t="str">
            <v>汉</v>
          </cell>
          <cell r="O210" t="str">
            <v>湖南冷水江</v>
          </cell>
          <cell r="P210">
            <v>1967.11</v>
          </cell>
          <cell r="Q210">
            <v>1990.07</v>
          </cell>
          <cell r="R210" t="str">
            <v>中共党员</v>
          </cell>
          <cell r="S210">
            <v>200506</v>
          </cell>
          <cell r="T210" t="str">
            <v>本科</v>
          </cell>
          <cell r="U210" t="str">
            <v>本科</v>
          </cell>
        </row>
        <row r="211">
          <cell r="D211" t="str">
            <v>佘媛媛</v>
          </cell>
          <cell r="J211" t="str">
            <v>教师</v>
          </cell>
          <cell r="K211" t="str">
            <v>技术七级(副高)</v>
          </cell>
          <cell r="L211" t="str">
            <v>430725198201233268</v>
          </cell>
          <cell r="M211" t="str">
            <v>女</v>
          </cell>
          <cell r="N211" t="str">
            <v>汉</v>
          </cell>
          <cell r="O211" t="str">
            <v>湖南桃源</v>
          </cell>
          <cell r="P211">
            <v>1982.01</v>
          </cell>
          <cell r="Q211">
            <v>2006.07</v>
          </cell>
          <cell r="T211" t="str">
            <v>硕士研究生</v>
          </cell>
          <cell r="U211" t="str">
            <v>硕士研究生</v>
          </cell>
        </row>
        <row r="212">
          <cell r="D212" t="str">
            <v>胡彩玲</v>
          </cell>
          <cell r="J212" t="str">
            <v>教师</v>
          </cell>
          <cell r="K212" t="str">
            <v>技术七级(副高)</v>
          </cell>
          <cell r="L212" t="str">
            <v>130322198010071620</v>
          </cell>
          <cell r="M212" t="str">
            <v>女</v>
          </cell>
          <cell r="N212" t="str">
            <v>汉</v>
          </cell>
          <cell r="O212" t="str">
            <v>河北昌黎</v>
          </cell>
          <cell r="P212" t="str">
            <v>1980.10</v>
          </cell>
          <cell r="Q212">
            <v>2006.07</v>
          </cell>
          <cell r="R212" t="str">
            <v>中共党员</v>
          </cell>
          <cell r="S212">
            <v>200405</v>
          </cell>
          <cell r="T212" t="str">
            <v>硕士研究生</v>
          </cell>
          <cell r="U212" t="str">
            <v>硕士研究生</v>
          </cell>
        </row>
        <row r="213">
          <cell r="D213" t="str">
            <v>梁美东</v>
          </cell>
          <cell r="J213" t="str">
            <v>教师</v>
          </cell>
          <cell r="K213" t="str">
            <v>技术七级(副高)</v>
          </cell>
          <cell r="L213" t="str">
            <v>350500197212257027</v>
          </cell>
          <cell r="M213" t="str">
            <v>女</v>
          </cell>
          <cell r="N213" t="str">
            <v>汉</v>
          </cell>
          <cell r="O213" t="str">
            <v>湖南岳阳</v>
          </cell>
          <cell r="P213">
            <v>1972.12</v>
          </cell>
          <cell r="Q213">
            <v>1996.09</v>
          </cell>
          <cell r="R213" t="str">
            <v>中共党员</v>
          </cell>
          <cell r="S213">
            <v>199607</v>
          </cell>
          <cell r="T213" t="str">
            <v>本科</v>
          </cell>
          <cell r="U213" t="str">
            <v>本科</v>
          </cell>
        </row>
        <row r="214">
          <cell r="D214" t="str">
            <v>阳铁建</v>
          </cell>
          <cell r="J214" t="str">
            <v>教师</v>
          </cell>
          <cell r="K214" t="str">
            <v>技术八级(中级)</v>
          </cell>
          <cell r="L214" t="str">
            <v>43250219711102304X</v>
          </cell>
          <cell r="M214" t="str">
            <v>女</v>
          </cell>
          <cell r="N214" t="str">
            <v>汉</v>
          </cell>
          <cell r="O214" t="str">
            <v>湖南冷水江</v>
          </cell>
          <cell r="P214">
            <v>1971.12</v>
          </cell>
          <cell r="Q214">
            <v>1995.07</v>
          </cell>
          <cell r="T214" t="str">
            <v>本科</v>
          </cell>
          <cell r="U214" t="str">
            <v>本科</v>
          </cell>
        </row>
        <row r="215">
          <cell r="D215" t="str">
            <v>梁建军</v>
          </cell>
          <cell r="J215" t="str">
            <v>教师</v>
          </cell>
          <cell r="K215" t="str">
            <v>技术七级(副高)</v>
          </cell>
          <cell r="L215" t="str">
            <v>432502197006301714</v>
          </cell>
          <cell r="M215" t="str">
            <v>男</v>
          </cell>
          <cell r="N215" t="str">
            <v>汉</v>
          </cell>
          <cell r="O215" t="str">
            <v>湖南涟源</v>
          </cell>
          <cell r="P215" t="str">
            <v>1970.06</v>
          </cell>
          <cell r="Q215">
            <v>1994.07</v>
          </cell>
          <cell r="T215" t="str">
            <v>本科</v>
          </cell>
          <cell r="U215" t="str">
            <v>本科</v>
          </cell>
        </row>
        <row r="216">
          <cell r="D216" t="str">
            <v>喻文凯</v>
          </cell>
          <cell r="J216" t="str">
            <v>教师</v>
          </cell>
          <cell r="K216" t="str">
            <v>技术九级(中级)</v>
          </cell>
          <cell r="L216" t="str">
            <v>430322197007258116</v>
          </cell>
          <cell r="M216" t="str">
            <v>男</v>
          </cell>
          <cell r="N216" t="str">
            <v>汉</v>
          </cell>
          <cell r="O216" t="str">
            <v>湖南湘乡</v>
          </cell>
          <cell r="P216" t="str">
            <v>1972.06</v>
          </cell>
          <cell r="Q216">
            <v>1996.09</v>
          </cell>
          <cell r="T216" t="str">
            <v>本科</v>
          </cell>
          <cell r="U216" t="str">
            <v>本科</v>
          </cell>
        </row>
        <row r="217">
          <cell r="D217" t="str">
            <v>唐新军</v>
          </cell>
          <cell r="J217" t="str">
            <v>教师</v>
          </cell>
          <cell r="K217" t="str">
            <v>技术六级(副高)</v>
          </cell>
          <cell r="L217" t="str">
            <v>432321197105201776</v>
          </cell>
          <cell r="M217" t="str">
            <v>男</v>
          </cell>
          <cell r="N217" t="str">
            <v>汉</v>
          </cell>
          <cell r="O217" t="str">
            <v>湖南益阳</v>
          </cell>
          <cell r="P217">
            <v>1971.05</v>
          </cell>
          <cell r="Q217">
            <v>1996.07</v>
          </cell>
          <cell r="T217" t="str">
            <v>本科</v>
          </cell>
          <cell r="U217" t="str">
            <v>硕士研究生</v>
          </cell>
        </row>
        <row r="218">
          <cell r="D218" t="str">
            <v>邓桂花</v>
          </cell>
          <cell r="J218" t="str">
            <v>教师</v>
          </cell>
          <cell r="K218" t="str">
            <v>技术九级(中级)</v>
          </cell>
          <cell r="L218" t="str">
            <v>432522198208041420</v>
          </cell>
          <cell r="M218" t="str">
            <v>女</v>
          </cell>
          <cell r="N218" t="str">
            <v>汉</v>
          </cell>
          <cell r="O218" t="str">
            <v>湖南双峰</v>
          </cell>
          <cell r="P218">
            <v>1982.08</v>
          </cell>
          <cell r="Q218" t="str">
            <v>2004.07</v>
          </cell>
          <cell r="T218" t="str">
            <v>本科</v>
          </cell>
          <cell r="U218" t="str">
            <v>本科</v>
          </cell>
        </row>
        <row r="219">
          <cell r="D219" t="str">
            <v>周静</v>
          </cell>
          <cell r="J219" t="str">
            <v>教师</v>
          </cell>
          <cell r="K219" t="str">
            <v>技术十级(中级)</v>
          </cell>
          <cell r="L219" t="str">
            <v>360521198110170041</v>
          </cell>
          <cell r="M219" t="str">
            <v>女</v>
          </cell>
          <cell r="N219" t="str">
            <v>汉</v>
          </cell>
          <cell r="O219" t="str">
            <v>湖南湘潭</v>
          </cell>
          <cell r="P219" t="str">
            <v>1981.10</v>
          </cell>
          <cell r="Q219">
            <v>2004.06</v>
          </cell>
          <cell r="T219" t="str">
            <v>本科</v>
          </cell>
          <cell r="U219" t="str">
            <v>本科</v>
          </cell>
        </row>
        <row r="220">
          <cell r="D220" t="str">
            <v>吴永健</v>
          </cell>
          <cell r="J220" t="str">
            <v>教师</v>
          </cell>
          <cell r="K220" t="str">
            <v>技术十级(中级)</v>
          </cell>
          <cell r="L220" t="str">
            <v>41072619770921201X</v>
          </cell>
          <cell r="M220" t="str">
            <v>男</v>
          </cell>
          <cell r="N220" t="str">
            <v>汉</v>
          </cell>
          <cell r="O220" t="str">
            <v>河南延津</v>
          </cell>
          <cell r="P220" t="str">
            <v>1977.09</v>
          </cell>
          <cell r="Q220" t="str">
            <v>2007.09</v>
          </cell>
          <cell r="T220" t="str">
            <v>本科</v>
          </cell>
          <cell r="U220" t="str">
            <v>硕士研究生</v>
          </cell>
        </row>
        <row r="221">
          <cell r="D221" t="str">
            <v>刘宏</v>
          </cell>
          <cell r="J221" t="str">
            <v>教师</v>
          </cell>
          <cell r="K221" t="str">
            <v>技术三级(正高)</v>
          </cell>
          <cell r="L221" t="str">
            <v>432502196612011712</v>
          </cell>
          <cell r="M221" t="str">
            <v>男</v>
          </cell>
          <cell r="N221" t="str">
            <v>汉</v>
          </cell>
          <cell r="O221" t="str">
            <v>湖南隆回</v>
          </cell>
          <cell r="P221">
            <v>1966.12</v>
          </cell>
          <cell r="Q221">
            <v>1989.07</v>
          </cell>
          <cell r="R221" t="str">
            <v>中共党员</v>
          </cell>
          <cell r="S221">
            <v>201005</v>
          </cell>
          <cell r="T221" t="str">
            <v>本科</v>
          </cell>
          <cell r="U221" t="str">
            <v>本科</v>
          </cell>
        </row>
        <row r="222">
          <cell r="D222" t="str">
            <v>陈东旭</v>
          </cell>
          <cell r="J222" t="str">
            <v>教师</v>
          </cell>
          <cell r="K222" t="str">
            <v>技术六级(副高)</v>
          </cell>
          <cell r="L222" t="str">
            <v>43020319660207606X</v>
          </cell>
          <cell r="M222" t="str">
            <v>女</v>
          </cell>
          <cell r="N222" t="str">
            <v>汉</v>
          </cell>
          <cell r="O222" t="str">
            <v>湖南衡阳</v>
          </cell>
          <cell r="P222">
            <v>1966.02</v>
          </cell>
          <cell r="Q222">
            <v>1985.07</v>
          </cell>
          <cell r="R222" t="str">
            <v>民盟</v>
          </cell>
          <cell r="T222" t="str">
            <v>本科</v>
          </cell>
          <cell r="U222" t="str">
            <v>本科</v>
          </cell>
        </row>
        <row r="223">
          <cell r="D223" t="str">
            <v>陈岳</v>
          </cell>
          <cell r="J223" t="str">
            <v>教师</v>
          </cell>
          <cell r="K223" t="str">
            <v>技术七级(副高)</v>
          </cell>
          <cell r="L223" t="str">
            <v>43030319650125351X</v>
          </cell>
          <cell r="M223" t="str">
            <v>男</v>
          </cell>
          <cell r="N223" t="str">
            <v>汉</v>
          </cell>
          <cell r="O223" t="str">
            <v>湖南湘潭</v>
          </cell>
          <cell r="P223">
            <v>1965.01</v>
          </cell>
          <cell r="Q223">
            <v>1985.07</v>
          </cell>
          <cell r="R223" t="str">
            <v>中共党员</v>
          </cell>
          <cell r="S223">
            <v>200606</v>
          </cell>
          <cell r="T223" t="str">
            <v>本科</v>
          </cell>
          <cell r="U223" t="str">
            <v>本科</v>
          </cell>
        </row>
        <row r="224">
          <cell r="D224" t="str">
            <v>禹练英</v>
          </cell>
          <cell r="J224" t="str">
            <v>教师</v>
          </cell>
          <cell r="K224" t="str">
            <v>技术六级(副高)</v>
          </cell>
          <cell r="L224" t="str">
            <v>430203196410076065</v>
          </cell>
          <cell r="M224" t="str">
            <v>女</v>
          </cell>
          <cell r="N224" t="str">
            <v>汉</v>
          </cell>
          <cell r="O224" t="str">
            <v>湖南双峰</v>
          </cell>
          <cell r="P224" t="str">
            <v>1964.10</v>
          </cell>
          <cell r="Q224">
            <v>1987.08</v>
          </cell>
          <cell r="T224" t="str">
            <v>本科</v>
          </cell>
          <cell r="U224" t="str">
            <v>本科</v>
          </cell>
        </row>
        <row r="225">
          <cell r="D225" t="str">
            <v>吴卫</v>
          </cell>
          <cell r="J225" t="str">
            <v>教师</v>
          </cell>
          <cell r="K225" t="str">
            <v>技术四级(正高)</v>
          </cell>
          <cell r="L225" t="str">
            <v>430203196708296036</v>
          </cell>
          <cell r="M225" t="str">
            <v>男</v>
          </cell>
          <cell r="N225" t="str">
            <v>汉</v>
          </cell>
          <cell r="O225" t="str">
            <v>湖南安化</v>
          </cell>
          <cell r="P225">
            <v>1967.08</v>
          </cell>
          <cell r="Q225" t="str">
            <v>1989.07</v>
          </cell>
          <cell r="R225" t="str">
            <v>民盟</v>
          </cell>
          <cell r="T225" t="str">
            <v>本科</v>
          </cell>
          <cell r="U225" t="str">
            <v>本科</v>
          </cell>
        </row>
        <row r="226">
          <cell r="D226" t="str">
            <v>李志松</v>
          </cell>
          <cell r="J226" t="str">
            <v>教师</v>
          </cell>
          <cell r="K226" t="str">
            <v>技术五级(副高)</v>
          </cell>
          <cell r="L226" t="str">
            <v>430203196606203070</v>
          </cell>
          <cell r="M226" t="str">
            <v>男</v>
          </cell>
          <cell r="N226" t="str">
            <v>汉</v>
          </cell>
          <cell r="O226" t="str">
            <v>湖南双峰</v>
          </cell>
          <cell r="P226">
            <v>1966.06</v>
          </cell>
          <cell r="Q226" t="str">
            <v>1989.07</v>
          </cell>
          <cell r="T226" t="str">
            <v>本科</v>
          </cell>
          <cell r="U226" t="str">
            <v>本科</v>
          </cell>
        </row>
        <row r="227">
          <cell r="D227" t="str">
            <v>何灏彦</v>
          </cell>
          <cell r="J227" t="str">
            <v>教师</v>
          </cell>
          <cell r="K227" t="str">
            <v>技术五级(副高)</v>
          </cell>
          <cell r="L227" t="str">
            <v>430203196907136051</v>
          </cell>
          <cell r="M227" t="str">
            <v>男</v>
          </cell>
          <cell r="N227" t="str">
            <v>汉</v>
          </cell>
          <cell r="O227" t="str">
            <v>湖南道县</v>
          </cell>
          <cell r="P227">
            <v>1969.07</v>
          </cell>
          <cell r="Q227">
            <v>1991.07</v>
          </cell>
          <cell r="R227" t="str">
            <v>中共党员</v>
          </cell>
          <cell r="S227">
            <v>200606</v>
          </cell>
          <cell r="T227" t="str">
            <v>本科</v>
          </cell>
          <cell r="U227" t="str">
            <v>本科</v>
          </cell>
        </row>
        <row r="228">
          <cell r="D228" t="str">
            <v>包巨南</v>
          </cell>
          <cell r="J228" t="str">
            <v>教师</v>
          </cell>
          <cell r="K228" t="str">
            <v>技术六级(副高)</v>
          </cell>
          <cell r="L228" t="str">
            <v>430203196810266116</v>
          </cell>
          <cell r="M228" t="str">
            <v>男</v>
          </cell>
          <cell r="N228" t="str">
            <v>汉</v>
          </cell>
          <cell r="O228" t="str">
            <v>湖南华容</v>
          </cell>
          <cell r="P228" t="str">
            <v>1969.10</v>
          </cell>
          <cell r="Q228">
            <v>1991.07</v>
          </cell>
          <cell r="T228" t="str">
            <v>中专</v>
          </cell>
          <cell r="U228" t="str">
            <v>本科</v>
          </cell>
        </row>
        <row r="229">
          <cell r="D229" t="str">
            <v>王罗强</v>
          </cell>
          <cell r="J229" t="str">
            <v>教师</v>
          </cell>
          <cell r="K229" t="str">
            <v>技术六级(副高)</v>
          </cell>
          <cell r="L229" t="str">
            <v>430304196410152277</v>
          </cell>
          <cell r="M229" t="str">
            <v>男</v>
          </cell>
          <cell r="N229" t="str">
            <v>汉</v>
          </cell>
          <cell r="O229" t="str">
            <v>湖南湘乡</v>
          </cell>
          <cell r="P229" t="str">
            <v>1964.10</v>
          </cell>
          <cell r="Q229">
            <v>1987.07</v>
          </cell>
          <cell r="R229" t="str">
            <v>中共党员</v>
          </cell>
          <cell r="S229">
            <v>200006</v>
          </cell>
          <cell r="T229" t="str">
            <v>本科</v>
          </cell>
          <cell r="U229" t="str">
            <v>本科</v>
          </cell>
        </row>
        <row r="230">
          <cell r="D230" t="str">
            <v>陈文娟</v>
          </cell>
          <cell r="J230" t="str">
            <v>教师</v>
          </cell>
          <cell r="K230" t="str">
            <v>技术六级(副高)</v>
          </cell>
          <cell r="L230" t="str">
            <v>43020319730726752X</v>
          </cell>
          <cell r="M230" t="str">
            <v>女</v>
          </cell>
          <cell r="N230" t="str">
            <v>汉</v>
          </cell>
          <cell r="O230" t="str">
            <v>湖南茶陵</v>
          </cell>
          <cell r="P230">
            <v>1973.07</v>
          </cell>
          <cell r="Q230">
            <v>1996.07</v>
          </cell>
          <cell r="R230" t="str">
            <v>中共党员</v>
          </cell>
          <cell r="S230">
            <v>200706</v>
          </cell>
          <cell r="T230" t="str">
            <v>本科</v>
          </cell>
          <cell r="U230" t="str">
            <v>本科</v>
          </cell>
        </row>
        <row r="231">
          <cell r="D231" t="str">
            <v>谭靖辉</v>
          </cell>
          <cell r="J231" t="str">
            <v>教师</v>
          </cell>
          <cell r="K231" t="str">
            <v>技术六级(副高)</v>
          </cell>
          <cell r="L231" t="str">
            <v>430203196802266036</v>
          </cell>
          <cell r="M231" t="str">
            <v>男</v>
          </cell>
          <cell r="N231" t="str">
            <v>汉</v>
          </cell>
          <cell r="O231" t="str">
            <v>湖南益阳</v>
          </cell>
          <cell r="P231" t="str">
            <v>1969.02</v>
          </cell>
          <cell r="Q231">
            <v>1991.07</v>
          </cell>
          <cell r="T231" t="str">
            <v>本科</v>
          </cell>
          <cell r="U231" t="str">
            <v>本科</v>
          </cell>
        </row>
        <row r="232">
          <cell r="D232" t="str">
            <v>章惠</v>
          </cell>
          <cell r="H232" t="str">
            <v>办公室主任</v>
          </cell>
          <cell r="I232" t="str">
            <v>副科级</v>
          </cell>
          <cell r="J232" t="str">
            <v>行政</v>
          </cell>
          <cell r="K232" t="str">
            <v>技术九级(中级)</v>
          </cell>
          <cell r="L232" t="str">
            <v>43020319810427752X</v>
          </cell>
          <cell r="M232" t="str">
            <v>女</v>
          </cell>
          <cell r="N232" t="str">
            <v>汉</v>
          </cell>
          <cell r="O232" t="str">
            <v>江西临川</v>
          </cell>
          <cell r="P232">
            <v>1981.04</v>
          </cell>
          <cell r="Q232" t="str">
            <v>2005.08</v>
          </cell>
          <cell r="R232" t="str">
            <v>中共党员</v>
          </cell>
          <cell r="S232">
            <v>200806</v>
          </cell>
          <cell r="T232" t="str">
            <v>专科</v>
          </cell>
          <cell r="U232" t="str">
            <v>本科</v>
          </cell>
        </row>
        <row r="233">
          <cell r="D233" t="str">
            <v>钟红梅</v>
          </cell>
          <cell r="J233" t="str">
            <v>教师</v>
          </cell>
          <cell r="K233" t="str">
            <v>技术六级(副高)</v>
          </cell>
          <cell r="L233" t="str">
            <v>433127197309270026</v>
          </cell>
          <cell r="M233" t="str">
            <v>女</v>
          </cell>
          <cell r="N233" t="str">
            <v>白</v>
          </cell>
          <cell r="O233" t="str">
            <v>湖南桑植</v>
          </cell>
          <cell r="P233" t="str">
            <v>1973.09</v>
          </cell>
          <cell r="Q233" t="str">
            <v>1994.07</v>
          </cell>
          <cell r="R233" t="str">
            <v>中共党员</v>
          </cell>
          <cell r="S233">
            <v>201911</v>
          </cell>
          <cell r="T233" t="str">
            <v>本科</v>
          </cell>
          <cell r="U233" t="str">
            <v>本科</v>
          </cell>
        </row>
        <row r="234">
          <cell r="D234" t="str">
            <v>祖帅</v>
          </cell>
          <cell r="J234" t="str">
            <v>教师</v>
          </cell>
          <cell r="K234" t="str">
            <v>技术十级(中级)</v>
          </cell>
          <cell r="L234" t="str">
            <v>430202198610304045</v>
          </cell>
          <cell r="M234" t="str">
            <v>女</v>
          </cell>
          <cell r="N234" t="str">
            <v>汉</v>
          </cell>
          <cell r="O234" t="str">
            <v>湖南株洲</v>
          </cell>
          <cell r="P234" t="str">
            <v>1986.10</v>
          </cell>
          <cell r="Q234">
            <v>2008.08</v>
          </cell>
          <cell r="R234" t="str">
            <v>中共党员</v>
          </cell>
          <cell r="S234">
            <v>201005</v>
          </cell>
          <cell r="U234" t="str">
            <v>本科</v>
          </cell>
        </row>
        <row r="235">
          <cell r="D235" t="str">
            <v>冯灿</v>
          </cell>
          <cell r="E235" t="str">
            <v>辅导员</v>
          </cell>
          <cell r="J235" t="str">
            <v>教师</v>
          </cell>
          <cell r="K235" t="str">
            <v>技术十二级(助理级)</v>
          </cell>
          <cell r="L235" t="str">
            <v>430381198011202363</v>
          </cell>
          <cell r="M235" t="str">
            <v>女</v>
          </cell>
          <cell r="N235" t="str">
            <v>汉</v>
          </cell>
          <cell r="O235" t="str">
            <v>湖南湘乡</v>
          </cell>
          <cell r="P235" t="str">
            <v>1980.11</v>
          </cell>
          <cell r="Q235" t="str">
            <v>2006.04</v>
          </cell>
          <cell r="R235" t="str">
            <v>中共党员</v>
          </cell>
          <cell r="S235">
            <v>201005</v>
          </cell>
          <cell r="T235" t="str">
            <v>大专</v>
          </cell>
          <cell r="U235" t="str">
            <v>本科</v>
          </cell>
        </row>
        <row r="236">
          <cell r="D236" t="str">
            <v>周国娥</v>
          </cell>
          <cell r="J236" t="str">
            <v>教师</v>
          </cell>
          <cell r="K236" t="str">
            <v>技术六级(副高)</v>
          </cell>
          <cell r="L236" t="str">
            <v>430203197007035022</v>
          </cell>
          <cell r="M236" t="str">
            <v>女</v>
          </cell>
          <cell r="N236" t="str">
            <v>汉</v>
          </cell>
          <cell r="O236" t="str">
            <v>湖南攸县</v>
          </cell>
          <cell r="P236" t="str">
            <v>1970.07</v>
          </cell>
          <cell r="Q236" t="str">
            <v>1994.07</v>
          </cell>
          <cell r="R236" t="str">
            <v>中共党员</v>
          </cell>
          <cell r="S236">
            <v>200907</v>
          </cell>
          <cell r="T236" t="str">
            <v>本科</v>
          </cell>
          <cell r="U236" t="str">
            <v>本科</v>
          </cell>
        </row>
        <row r="237">
          <cell r="D237" t="str">
            <v>刘绚艳</v>
          </cell>
          <cell r="J237" t="str">
            <v>教师</v>
          </cell>
          <cell r="K237" t="str">
            <v>技术七级(副高)</v>
          </cell>
          <cell r="L237" t="str">
            <v>430722198406285628</v>
          </cell>
          <cell r="M237" t="str">
            <v>女</v>
          </cell>
          <cell r="N237" t="str">
            <v>回</v>
          </cell>
          <cell r="O237" t="str">
            <v>湖南汉寿</v>
          </cell>
          <cell r="P237" t="str">
            <v>1984.06</v>
          </cell>
          <cell r="Q237" t="str">
            <v>2009.08</v>
          </cell>
          <cell r="R237" t="str">
            <v>中共党员</v>
          </cell>
          <cell r="S237">
            <v>200403</v>
          </cell>
          <cell r="T237" t="str">
            <v>硕士研究生</v>
          </cell>
          <cell r="U237" t="str">
            <v>博士</v>
          </cell>
        </row>
        <row r="238">
          <cell r="D238" t="str">
            <v>张果龙</v>
          </cell>
          <cell r="J238" t="str">
            <v>教师</v>
          </cell>
          <cell r="K238" t="str">
            <v>技术十级(中级)</v>
          </cell>
          <cell r="L238" t="str">
            <v>430321197110114552</v>
          </cell>
          <cell r="M238" t="str">
            <v>男</v>
          </cell>
          <cell r="N238" t="str">
            <v>汉</v>
          </cell>
          <cell r="O238" t="str">
            <v>湖南湘潭</v>
          </cell>
          <cell r="P238" t="str">
            <v>1971.10</v>
          </cell>
          <cell r="Q238" t="str">
            <v>1996.09</v>
          </cell>
          <cell r="T238" t="str">
            <v>大专</v>
          </cell>
          <cell r="U238" t="str">
            <v>硕士研究生</v>
          </cell>
        </row>
        <row r="239">
          <cell r="D239" t="str">
            <v>谭美蓉</v>
          </cell>
          <cell r="J239" t="str">
            <v>教师</v>
          </cell>
          <cell r="K239" t="str">
            <v>技术九级(中级)</v>
          </cell>
          <cell r="L239" t="str">
            <v>430426198611183486</v>
          </cell>
          <cell r="M239" t="str">
            <v>女</v>
          </cell>
          <cell r="N239" t="str">
            <v>汉</v>
          </cell>
          <cell r="O239" t="str">
            <v>湖南祁东</v>
          </cell>
          <cell r="P239" t="str">
            <v>1986.11</v>
          </cell>
          <cell r="Q239" t="str">
            <v>2007.09</v>
          </cell>
          <cell r="T239" t="str">
            <v>本科</v>
          </cell>
          <cell r="U239" t="str">
            <v>本科</v>
          </cell>
        </row>
        <row r="240">
          <cell r="D240" t="str">
            <v>邬恒前</v>
          </cell>
          <cell r="J240" t="str">
            <v>教师</v>
          </cell>
          <cell r="K240" t="str">
            <v>技术七级(副高)</v>
          </cell>
          <cell r="L240" t="str">
            <v>430203196511145015</v>
          </cell>
          <cell r="M240" t="str">
            <v>男</v>
          </cell>
          <cell r="N240" t="str">
            <v>汉</v>
          </cell>
          <cell r="O240" t="str">
            <v>湖南醴陵</v>
          </cell>
          <cell r="P240" t="str">
            <v>1965.11</v>
          </cell>
          <cell r="Q240" t="str">
            <v>1988.07</v>
          </cell>
          <cell r="T240" t="str">
            <v>本科</v>
          </cell>
          <cell r="U240" t="str">
            <v>本科</v>
          </cell>
        </row>
        <row r="241">
          <cell r="D241" t="str">
            <v>江金龙</v>
          </cell>
          <cell r="J241" t="str">
            <v>教师</v>
          </cell>
          <cell r="K241" t="str">
            <v>技术九级(中级)</v>
          </cell>
          <cell r="L241" t="str">
            <v>430626198101058379</v>
          </cell>
          <cell r="M241" t="str">
            <v>男</v>
          </cell>
          <cell r="N241" t="str">
            <v>汉</v>
          </cell>
          <cell r="O241" t="str">
            <v>湖南平江</v>
          </cell>
          <cell r="P241" t="str">
            <v>1981.01</v>
          </cell>
          <cell r="Q241" t="str">
            <v>2010.09</v>
          </cell>
          <cell r="U241" t="str">
            <v>硕士研究生</v>
          </cell>
        </row>
        <row r="242">
          <cell r="D242" t="str">
            <v>李俊</v>
          </cell>
          <cell r="J242" t="str">
            <v>教师</v>
          </cell>
          <cell r="K242" t="str">
            <v>技术六级(副高)</v>
          </cell>
          <cell r="L242" t="str">
            <v>430103197502091034</v>
          </cell>
          <cell r="M242" t="str">
            <v>男</v>
          </cell>
          <cell r="N242" t="str">
            <v>汉</v>
          </cell>
          <cell r="O242" t="str">
            <v>湖南湘乡</v>
          </cell>
          <cell r="P242" t="str">
            <v>1975.02</v>
          </cell>
          <cell r="R242" t="str">
            <v>九三学社</v>
          </cell>
          <cell r="T242" t="str">
            <v>本科</v>
          </cell>
          <cell r="U242" t="str">
            <v>硕士研究生</v>
          </cell>
        </row>
        <row r="243">
          <cell r="D243" t="str">
            <v>尹琦</v>
          </cell>
          <cell r="E243" t="str">
            <v>辅导员</v>
          </cell>
          <cell r="H243" t="str">
            <v>学工办主任</v>
          </cell>
          <cell r="I243" t="str">
            <v>副科级</v>
          </cell>
          <cell r="J243" t="str">
            <v>行政</v>
          </cell>
          <cell r="K243" t="str">
            <v>技术九级(中级)</v>
          </cell>
          <cell r="L243" t="str">
            <v>430203197906205013</v>
          </cell>
          <cell r="M243" t="str">
            <v>男</v>
          </cell>
          <cell r="N243" t="str">
            <v>汉</v>
          </cell>
          <cell r="O243" t="str">
            <v>湖北黄冈</v>
          </cell>
          <cell r="P243" t="str">
            <v>1979.06</v>
          </cell>
          <cell r="Q243" t="str">
            <v>2002.08</v>
          </cell>
          <cell r="R243" t="str">
            <v>中共党员</v>
          </cell>
          <cell r="S243">
            <v>200906</v>
          </cell>
          <cell r="T243" t="str">
            <v>大专</v>
          </cell>
          <cell r="U243" t="str">
            <v>本科</v>
          </cell>
        </row>
        <row r="244">
          <cell r="D244" t="str">
            <v>刘子儒</v>
          </cell>
          <cell r="E244" t="str">
            <v>辅导员</v>
          </cell>
          <cell r="J244" t="str">
            <v>教师</v>
          </cell>
          <cell r="K244" t="str">
            <v>技术十二级(助理级)</v>
          </cell>
          <cell r="L244" t="str">
            <v>430202198311111032</v>
          </cell>
          <cell r="M244" t="str">
            <v>男</v>
          </cell>
          <cell r="N244" t="str">
            <v>汉</v>
          </cell>
          <cell r="O244" t="str">
            <v>河北徐水</v>
          </cell>
          <cell r="P244" t="str">
            <v>1983.11</v>
          </cell>
          <cell r="Q244" t="str">
            <v>2008.08</v>
          </cell>
          <cell r="T244" t="str">
            <v>大专</v>
          </cell>
          <cell r="U244" t="str">
            <v>本科</v>
          </cell>
        </row>
        <row r="245">
          <cell r="D245" t="str">
            <v>侯德顺</v>
          </cell>
          <cell r="J245" t="str">
            <v>教师</v>
          </cell>
          <cell r="K245" t="str">
            <v>技术九级(中级)</v>
          </cell>
          <cell r="L245" t="str">
            <v>430203197010162559</v>
          </cell>
          <cell r="M245" t="str">
            <v>男</v>
          </cell>
          <cell r="N245" t="str">
            <v>土家</v>
          </cell>
          <cell r="O245" t="str">
            <v>湖南永顺</v>
          </cell>
          <cell r="P245" t="str">
            <v>1970.10</v>
          </cell>
          <cell r="Q245">
            <v>1991.07</v>
          </cell>
          <cell r="T245" t="str">
            <v>中专</v>
          </cell>
          <cell r="U245" t="str">
            <v>本科</v>
          </cell>
        </row>
        <row r="246">
          <cell r="D246" t="str">
            <v>刘小忠</v>
          </cell>
          <cell r="J246" t="str">
            <v>教师</v>
          </cell>
          <cell r="K246" t="str">
            <v>技术五级(副高)</v>
          </cell>
          <cell r="L246" t="str">
            <v>432502197209031718</v>
          </cell>
          <cell r="M246" t="str">
            <v>男</v>
          </cell>
          <cell r="N246" t="str">
            <v>汉</v>
          </cell>
          <cell r="O246" t="str">
            <v>湖南祁阳</v>
          </cell>
          <cell r="P246">
            <v>1972.09</v>
          </cell>
          <cell r="Q246">
            <v>1992.07</v>
          </cell>
          <cell r="R246" t="str">
            <v>中共党员</v>
          </cell>
          <cell r="S246">
            <v>200905</v>
          </cell>
          <cell r="T246" t="str">
            <v>中专</v>
          </cell>
          <cell r="U246" t="str">
            <v>本科</v>
          </cell>
        </row>
        <row r="247">
          <cell r="D247" t="str">
            <v>陈朝辉</v>
          </cell>
          <cell r="J247" t="str">
            <v>教师</v>
          </cell>
          <cell r="K247" t="str">
            <v>技术七级(副高)</v>
          </cell>
          <cell r="L247" t="str">
            <v>43030319680210151X</v>
          </cell>
          <cell r="M247" t="str">
            <v>男</v>
          </cell>
          <cell r="N247" t="str">
            <v>汉</v>
          </cell>
          <cell r="O247" t="str">
            <v>福建泉州</v>
          </cell>
          <cell r="P247" t="str">
            <v>1968.02</v>
          </cell>
          <cell r="Q247" t="str">
            <v>1991.10</v>
          </cell>
          <cell r="T247" t="str">
            <v>本科</v>
          </cell>
          <cell r="U247" t="str">
            <v>本科</v>
          </cell>
        </row>
        <row r="248">
          <cell r="D248" t="str">
            <v>赵志雄</v>
          </cell>
          <cell r="J248" t="str">
            <v>教师</v>
          </cell>
          <cell r="K248" t="str">
            <v>技术九级(中级)</v>
          </cell>
          <cell r="L248" t="str">
            <v>420984198210201179</v>
          </cell>
          <cell r="M248" t="str">
            <v>男</v>
          </cell>
          <cell r="N248" t="str">
            <v>汉</v>
          </cell>
          <cell r="O248" t="str">
            <v>湖北汉川</v>
          </cell>
          <cell r="P248" t="str">
            <v>1982.10</v>
          </cell>
          <cell r="Q248">
            <v>2005.07</v>
          </cell>
          <cell r="R248" t="str">
            <v>中共党员</v>
          </cell>
          <cell r="S248">
            <v>201011</v>
          </cell>
          <cell r="T248" t="str">
            <v>本科</v>
          </cell>
          <cell r="U248" t="str">
            <v>本科</v>
          </cell>
        </row>
        <row r="249">
          <cell r="D249" t="str">
            <v>李忠英</v>
          </cell>
          <cell r="J249" t="str">
            <v>教师</v>
          </cell>
          <cell r="K249" t="str">
            <v>技术八级(中级)</v>
          </cell>
          <cell r="L249" t="str">
            <v>430522198012038826</v>
          </cell>
          <cell r="M249" t="str">
            <v>女</v>
          </cell>
          <cell r="N249" t="str">
            <v>汉</v>
          </cell>
          <cell r="O249" t="str">
            <v>湖南新邵</v>
          </cell>
          <cell r="P249">
            <v>1980.12</v>
          </cell>
          <cell r="Q249" t="str">
            <v>2004.07</v>
          </cell>
          <cell r="R249" t="str">
            <v>中共党员</v>
          </cell>
          <cell r="S249">
            <v>200706</v>
          </cell>
          <cell r="T249" t="str">
            <v>本科</v>
          </cell>
          <cell r="U249" t="str">
            <v>本科</v>
          </cell>
        </row>
        <row r="250">
          <cell r="D250" t="str">
            <v>余小光</v>
          </cell>
          <cell r="H250" t="str">
            <v>教学办主任</v>
          </cell>
          <cell r="I250" t="str">
            <v>副科级</v>
          </cell>
          <cell r="J250" t="str">
            <v>行政</v>
          </cell>
          <cell r="K250" t="str">
            <v>技术十级(中级)</v>
          </cell>
          <cell r="L250" t="str">
            <v>411523198711301738</v>
          </cell>
          <cell r="M250" t="str">
            <v>男</v>
          </cell>
          <cell r="N250" t="str">
            <v>汉</v>
          </cell>
          <cell r="O250" t="str">
            <v>河南信阳</v>
          </cell>
          <cell r="P250" t="str">
            <v>1987.11</v>
          </cell>
          <cell r="Q250" t="str">
            <v>2014.02</v>
          </cell>
          <cell r="R250" t="str">
            <v>中共党员</v>
          </cell>
          <cell r="S250">
            <v>201205</v>
          </cell>
          <cell r="T250" t="str">
            <v>本科</v>
          </cell>
          <cell r="U250" t="str">
            <v>硕士研究生</v>
          </cell>
        </row>
        <row r="251">
          <cell r="D251" t="str">
            <v>李建伟</v>
          </cell>
          <cell r="E251" t="str">
            <v>辅导员</v>
          </cell>
          <cell r="J251" t="str">
            <v>行政</v>
          </cell>
          <cell r="K251" t="str">
            <v>管理十级(员级)</v>
          </cell>
          <cell r="L251" t="str">
            <v>43042319820602583X</v>
          </cell>
          <cell r="M251" t="str">
            <v>男</v>
          </cell>
          <cell r="N251" t="str">
            <v>汉</v>
          </cell>
          <cell r="O251" t="str">
            <v>湖南衡山</v>
          </cell>
          <cell r="P251" t="str">
            <v>1982.06</v>
          </cell>
          <cell r="Q251" t="str">
            <v>2003.07</v>
          </cell>
          <cell r="R251" t="str">
            <v>中共党员</v>
          </cell>
          <cell r="S251">
            <v>201006</v>
          </cell>
          <cell r="T251" t="str">
            <v>中专</v>
          </cell>
          <cell r="U251" t="str">
            <v>大专</v>
          </cell>
        </row>
        <row r="252">
          <cell r="D252" t="str">
            <v>肖艳娟</v>
          </cell>
          <cell r="J252" t="str">
            <v>教师</v>
          </cell>
          <cell r="K252" t="str">
            <v>技术十级(中级)</v>
          </cell>
          <cell r="L252" t="str">
            <v>430124198611228382</v>
          </cell>
          <cell r="M252" t="str">
            <v>女</v>
          </cell>
          <cell r="N252" t="str">
            <v>汉</v>
          </cell>
          <cell r="O252" t="str">
            <v>湖南长沙县</v>
          </cell>
          <cell r="P252" t="str">
            <v>1986.11</v>
          </cell>
          <cell r="Q252" t="str">
            <v>2014.02</v>
          </cell>
          <cell r="R252" t="str">
            <v>中共党员</v>
          </cell>
          <cell r="S252">
            <v>200905</v>
          </cell>
          <cell r="T252" t="str">
            <v>硕士研究生</v>
          </cell>
          <cell r="U252" t="str">
            <v>硕士研究生</v>
          </cell>
        </row>
        <row r="253">
          <cell r="D253" t="str">
            <v>廖红光</v>
          </cell>
          <cell r="J253" t="str">
            <v>教师</v>
          </cell>
          <cell r="K253" t="str">
            <v>技术七级(副高)</v>
          </cell>
          <cell r="L253" t="str">
            <v>430681198411192017</v>
          </cell>
          <cell r="M253" t="str">
            <v>男</v>
          </cell>
          <cell r="N253" t="str">
            <v>汉</v>
          </cell>
          <cell r="O253" t="str">
            <v>湖南汨罗</v>
          </cell>
          <cell r="P253" t="str">
            <v>1984.11</v>
          </cell>
          <cell r="Q253" t="str">
            <v>2014.4</v>
          </cell>
          <cell r="R253" t="str">
            <v>中共党员</v>
          </cell>
          <cell r="S253">
            <v>201112</v>
          </cell>
          <cell r="T253" t="str">
            <v>博士</v>
          </cell>
          <cell r="U253" t="str">
            <v>博士</v>
          </cell>
        </row>
        <row r="254">
          <cell r="D254" t="str">
            <v>魏义兰</v>
          </cell>
          <cell r="J254" t="str">
            <v>教师</v>
          </cell>
          <cell r="K254" t="str">
            <v>技术十级(中级)</v>
          </cell>
          <cell r="L254" t="str">
            <v>130130198710092747</v>
          </cell>
          <cell r="M254" t="str">
            <v>女</v>
          </cell>
          <cell r="N254" t="str">
            <v>汉</v>
          </cell>
          <cell r="O254" t="str">
            <v>河北石家庄</v>
          </cell>
          <cell r="P254" t="str">
            <v>1987.10</v>
          </cell>
          <cell r="Q254">
            <v>2014.08</v>
          </cell>
          <cell r="R254" t="str">
            <v>中共党员</v>
          </cell>
          <cell r="S254">
            <v>200905</v>
          </cell>
          <cell r="T254" t="str">
            <v>硕士研究生</v>
          </cell>
          <cell r="U254" t="str">
            <v>硕士研究生</v>
          </cell>
        </row>
        <row r="255">
          <cell r="D255" t="str">
            <v>谢桂容</v>
          </cell>
          <cell r="J255" t="str">
            <v>教师</v>
          </cell>
          <cell r="K255" t="str">
            <v>技术十级(中级)</v>
          </cell>
          <cell r="L255" t="str">
            <v>430223198608293887</v>
          </cell>
          <cell r="M255" t="str">
            <v>女</v>
          </cell>
          <cell r="N255" t="str">
            <v>汉</v>
          </cell>
          <cell r="O255" t="str">
            <v>湖南株洲</v>
          </cell>
          <cell r="P255" t="str">
            <v>1986.08</v>
          </cell>
          <cell r="Q255" t="str">
            <v>2013.05.07</v>
          </cell>
          <cell r="R255" t="str">
            <v>中共党员</v>
          </cell>
          <cell r="S255">
            <v>200712</v>
          </cell>
          <cell r="T255" t="str">
            <v>硕士研究生</v>
          </cell>
          <cell r="U255" t="str">
            <v>硕士研究生</v>
          </cell>
        </row>
        <row r="256">
          <cell r="D256" t="str">
            <v>胡志勇</v>
          </cell>
          <cell r="E256" t="str">
            <v>辅导员</v>
          </cell>
          <cell r="J256" t="str">
            <v>行政</v>
          </cell>
          <cell r="K256" t="str">
            <v>管理九级(科员级)</v>
          </cell>
          <cell r="L256" t="str">
            <v>430202197410131034</v>
          </cell>
          <cell r="M256" t="str">
            <v>男</v>
          </cell>
          <cell r="N256" t="str">
            <v>汉</v>
          </cell>
          <cell r="P256" t="str">
            <v>1974.10</v>
          </cell>
          <cell r="Q256" t="str">
            <v>1993.08</v>
          </cell>
          <cell r="R256" t="str">
            <v>中共党员</v>
          </cell>
          <cell r="S256">
            <v>201811</v>
          </cell>
          <cell r="T256" t="str">
            <v>中技</v>
          </cell>
          <cell r="U256" t="str">
            <v>大专</v>
          </cell>
        </row>
        <row r="257">
          <cell r="D257" t="str">
            <v>钟岩亮</v>
          </cell>
          <cell r="J257" t="str">
            <v>教师</v>
          </cell>
          <cell r="K257" t="str">
            <v>技术十级(中级)</v>
          </cell>
          <cell r="L257" t="str">
            <v>372321198103200276</v>
          </cell>
          <cell r="M257" t="str">
            <v>男</v>
          </cell>
          <cell r="N257" t="str">
            <v>汉</v>
          </cell>
          <cell r="O257" t="str">
            <v>山东惠民</v>
          </cell>
          <cell r="P257" t="str">
            <v>1981.03</v>
          </cell>
          <cell r="Q257" t="str">
            <v>2004.08</v>
          </cell>
          <cell r="R257" t="str">
            <v>中共党员</v>
          </cell>
          <cell r="S257">
            <v>200703</v>
          </cell>
          <cell r="T257" t="str">
            <v>本科</v>
          </cell>
          <cell r="U257" t="str">
            <v>本科</v>
          </cell>
        </row>
        <row r="258">
          <cell r="D258" t="str">
            <v>张翔</v>
          </cell>
          <cell r="J258" t="str">
            <v>教师</v>
          </cell>
          <cell r="K258" t="str">
            <v>技术十级(中级)</v>
          </cell>
          <cell r="L258" t="str">
            <v>43020219871229401X</v>
          </cell>
          <cell r="M258" t="str">
            <v>男</v>
          </cell>
          <cell r="N258" t="str">
            <v>汉</v>
          </cell>
          <cell r="O258" t="str">
            <v>湖南株洲</v>
          </cell>
          <cell r="P258" t="str">
            <v>1987.12</v>
          </cell>
          <cell r="Q258" t="str">
            <v>2015.07</v>
          </cell>
          <cell r="R258" t="str">
            <v>中共党员</v>
          </cell>
          <cell r="S258">
            <v>200906</v>
          </cell>
          <cell r="T258" t="str">
            <v>博士</v>
          </cell>
          <cell r="U258" t="str">
            <v>博士</v>
          </cell>
        </row>
        <row r="259">
          <cell r="D259" t="str">
            <v>苏翠娥</v>
          </cell>
          <cell r="J259" t="str">
            <v>教师</v>
          </cell>
          <cell r="K259" t="str">
            <v>技术六级(副高)</v>
          </cell>
          <cell r="L259" t="str">
            <v>430424196108261828</v>
          </cell>
          <cell r="M259" t="str">
            <v>女</v>
          </cell>
          <cell r="N259" t="str">
            <v>汉</v>
          </cell>
          <cell r="O259" t="str">
            <v>湖南衡东</v>
          </cell>
          <cell r="P259" t="str">
            <v>1961.08</v>
          </cell>
          <cell r="Q259" t="str">
            <v>1983.07</v>
          </cell>
          <cell r="R259" t="str">
            <v>中共党员</v>
          </cell>
          <cell r="S259">
            <v>199906</v>
          </cell>
          <cell r="T259" t="str">
            <v>大专</v>
          </cell>
          <cell r="U259" t="str">
            <v>本科</v>
          </cell>
        </row>
        <row r="260">
          <cell r="D260" t="str">
            <v>李崇裔</v>
          </cell>
          <cell r="J260" t="str">
            <v>教师</v>
          </cell>
          <cell r="K260" t="str">
            <v>技术十级(中级)</v>
          </cell>
          <cell r="L260" t="str">
            <v>430203198509050219</v>
          </cell>
          <cell r="M260" t="str">
            <v>男</v>
          </cell>
          <cell r="N260" t="str">
            <v>汉</v>
          </cell>
          <cell r="O260" t="str">
            <v>湖南株洲</v>
          </cell>
          <cell r="P260">
            <v>1985.09</v>
          </cell>
          <cell r="Q260">
            <v>2015.11</v>
          </cell>
          <cell r="R260" t="str">
            <v>中共党员</v>
          </cell>
          <cell r="S260">
            <v>20080107</v>
          </cell>
          <cell r="T260" t="str">
            <v>博士</v>
          </cell>
          <cell r="U260" t="str">
            <v>博士</v>
          </cell>
        </row>
        <row r="261">
          <cell r="D261" t="str">
            <v>刘海路</v>
          </cell>
          <cell r="J261" t="str">
            <v>教师</v>
          </cell>
          <cell r="K261" t="str">
            <v>技术十级(中级)</v>
          </cell>
          <cell r="L261" t="str">
            <v>430481198712033553</v>
          </cell>
          <cell r="M261" t="str">
            <v>男</v>
          </cell>
          <cell r="N261" t="str">
            <v>汉</v>
          </cell>
          <cell r="O261" t="str">
            <v>湖南耒阳</v>
          </cell>
          <cell r="P261">
            <v>1987.12</v>
          </cell>
          <cell r="Q261" t="str">
            <v>2017-09</v>
          </cell>
          <cell r="R261" t="str">
            <v>中共党员</v>
          </cell>
          <cell r="S261">
            <v>201011</v>
          </cell>
          <cell r="T261" t="str">
            <v>博士</v>
          </cell>
          <cell r="U261" t="str">
            <v>博士</v>
          </cell>
        </row>
        <row r="262">
          <cell r="D262" t="str">
            <v>谈瑛</v>
          </cell>
          <cell r="J262" t="str">
            <v>教师</v>
          </cell>
          <cell r="K262" t="str">
            <v>技术十级(中级)</v>
          </cell>
          <cell r="L262" t="str">
            <v>430682198411260012</v>
          </cell>
          <cell r="M262" t="str">
            <v>男</v>
          </cell>
          <cell r="N262" t="str">
            <v>汉</v>
          </cell>
          <cell r="O262" t="str">
            <v>湖南临湘</v>
          </cell>
          <cell r="P262">
            <v>1984.11</v>
          </cell>
          <cell r="Q262">
            <v>2017.09</v>
          </cell>
          <cell r="T262" t="str">
            <v>博士</v>
          </cell>
          <cell r="U262" t="str">
            <v>博士</v>
          </cell>
        </row>
        <row r="263">
          <cell r="D263" t="str">
            <v>罗晴</v>
          </cell>
          <cell r="E263" t="str">
            <v>辅导员</v>
          </cell>
          <cell r="J263" t="str">
            <v>教师</v>
          </cell>
          <cell r="K263" t="str">
            <v>技术十级(中级)</v>
          </cell>
          <cell r="L263" t="str">
            <v>430281198905291048</v>
          </cell>
          <cell r="M263" t="str">
            <v>女</v>
          </cell>
          <cell r="N263" t="str">
            <v>汉</v>
          </cell>
          <cell r="O263" t="str">
            <v>浏阳</v>
          </cell>
          <cell r="P263">
            <v>1989.05</v>
          </cell>
          <cell r="T263" t="str">
            <v>专科</v>
          </cell>
          <cell r="U263" t="str">
            <v>硕士研究生</v>
          </cell>
        </row>
        <row r="264">
          <cell r="D264" t="str">
            <v>张卉灵</v>
          </cell>
          <cell r="E264" t="str">
            <v>辅导员</v>
          </cell>
          <cell r="J264" t="str">
            <v>教师</v>
          </cell>
          <cell r="K264" t="str">
            <v>技术十级(中级)</v>
          </cell>
          <cell r="L264" t="str">
            <v>433101199303120882</v>
          </cell>
          <cell r="M264" t="str">
            <v>女</v>
          </cell>
          <cell r="N264" t="str">
            <v>土家</v>
          </cell>
          <cell r="O264" t="str">
            <v>张家界</v>
          </cell>
          <cell r="P264">
            <v>1993.09</v>
          </cell>
          <cell r="T264" t="str">
            <v>硕士研究生</v>
          </cell>
          <cell r="U264" t="str">
            <v>硕士研究生</v>
          </cell>
        </row>
        <row r="265">
          <cell r="D265" t="str">
            <v>熊光</v>
          </cell>
          <cell r="H265" t="str">
            <v>专职组织员</v>
          </cell>
          <cell r="J265" t="str">
            <v>行政</v>
          </cell>
          <cell r="K265" t="str">
            <v>技术九级(中级)</v>
          </cell>
          <cell r="L265" t="str">
            <v>430624198010036112</v>
          </cell>
          <cell r="M265" t="str">
            <v>男</v>
          </cell>
          <cell r="N265" t="str">
            <v>汉</v>
          </cell>
          <cell r="O265" t="str">
            <v>湖南湘阴</v>
          </cell>
          <cell r="P265" t="str">
            <v>1980.10</v>
          </cell>
          <cell r="Q265">
            <v>2003.09</v>
          </cell>
          <cell r="R265" t="str">
            <v>中共党员</v>
          </cell>
          <cell r="S265">
            <v>200606</v>
          </cell>
          <cell r="T265" t="str">
            <v>本科</v>
          </cell>
          <cell r="U265" t="str">
            <v>本科</v>
          </cell>
        </row>
        <row r="266">
          <cell r="D266" t="str">
            <v>方松刚</v>
          </cell>
          <cell r="E266" t="str">
            <v>辅导员</v>
          </cell>
          <cell r="J266" t="str">
            <v>教师</v>
          </cell>
          <cell r="K266" t="str">
            <v>技术十二级(助理级)</v>
          </cell>
          <cell r="L266" t="str">
            <v>42112319861003209X</v>
          </cell>
          <cell r="M266" t="str">
            <v>男</v>
          </cell>
          <cell r="N266" t="str">
            <v>汉</v>
          </cell>
          <cell r="O266" t="str">
            <v>湖北黄冈</v>
          </cell>
          <cell r="P266" t="str">
            <v>1986.10</v>
          </cell>
          <cell r="Q266">
            <v>2017.08</v>
          </cell>
          <cell r="T266" t="str">
            <v>本科</v>
          </cell>
          <cell r="U266" t="str">
            <v>硕士研究生</v>
          </cell>
        </row>
        <row r="267">
          <cell r="D267" t="str">
            <v>殷洁</v>
          </cell>
          <cell r="E267" t="str">
            <v>辅导员</v>
          </cell>
          <cell r="J267" t="str">
            <v>教师</v>
          </cell>
          <cell r="K267" t="str">
            <v>技术十级(中级)</v>
          </cell>
          <cell r="L267" t="str">
            <v>430124199110057145</v>
          </cell>
          <cell r="M267" t="str">
            <v>女</v>
          </cell>
          <cell r="N267" t="str">
            <v>汉</v>
          </cell>
          <cell r="O267" t="str">
            <v>湖南长沙</v>
          </cell>
          <cell r="P267" t="str">
            <v>1991.10</v>
          </cell>
          <cell r="Q267" t="str">
            <v>2017.10</v>
          </cell>
          <cell r="R267" t="str">
            <v>中共党员</v>
          </cell>
          <cell r="S267">
            <v>20120418</v>
          </cell>
          <cell r="T267" t="str">
            <v>本科</v>
          </cell>
          <cell r="U267" t="str">
            <v>硕士研究生</v>
          </cell>
        </row>
        <row r="268">
          <cell r="D268" t="str">
            <v>李湘</v>
          </cell>
          <cell r="E268" t="str">
            <v>辅导员</v>
          </cell>
          <cell r="J268" t="str">
            <v>教师</v>
          </cell>
          <cell r="K268" t="str">
            <v>技术十级(中级)</v>
          </cell>
          <cell r="L268" t="str">
            <v>430524198703068672</v>
          </cell>
          <cell r="M268" t="str">
            <v>男</v>
          </cell>
          <cell r="N268" t="str">
            <v>汉</v>
          </cell>
          <cell r="O268" t="str">
            <v>湖南邵阳</v>
          </cell>
          <cell r="P268">
            <v>1987.03</v>
          </cell>
          <cell r="Q268">
            <v>2014.07</v>
          </cell>
          <cell r="T268" t="str">
            <v>本科</v>
          </cell>
          <cell r="U268" t="str">
            <v>硕士研究生</v>
          </cell>
        </row>
        <row r="269">
          <cell r="D269" t="str">
            <v>徐娟</v>
          </cell>
          <cell r="E269" t="str">
            <v>辅导员</v>
          </cell>
          <cell r="J269" t="str">
            <v>教师</v>
          </cell>
          <cell r="K269" t="str">
            <v>技术十级(中级)</v>
          </cell>
          <cell r="L269" t="str">
            <v>530381198709110608</v>
          </cell>
          <cell r="M269" t="str">
            <v>女</v>
          </cell>
          <cell r="N269" t="str">
            <v>汉</v>
          </cell>
          <cell r="O269" t="str">
            <v>云南省宣威市</v>
          </cell>
          <cell r="P269">
            <v>1987.09</v>
          </cell>
          <cell r="Q269">
            <v>2014.12</v>
          </cell>
          <cell r="R269" t="str">
            <v>中共党员</v>
          </cell>
          <cell r="S269">
            <v>20081212</v>
          </cell>
          <cell r="T269" t="str">
            <v>本科</v>
          </cell>
          <cell r="U269" t="str">
            <v>硕士研究生</v>
          </cell>
        </row>
        <row r="270">
          <cell r="D270" t="str">
            <v>苏静</v>
          </cell>
          <cell r="E270" t="str">
            <v>辅导员</v>
          </cell>
          <cell r="J270" t="str">
            <v>教师</v>
          </cell>
          <cell r="K270" t="str">
            <v>技术十二级(助理级)</v>
          </cell>
          <cell r="L270" t="str">
            <v>430202199108303041</v>
          </cell>
          <cell r="M270" t="str">
            <v>女</v>
          </cell>
          <cell r="N270" t="str">
            <v>汉</v>
          </cell>
          <cell r="O270" t="str">
            <v>湖南株洲</v>
          </cell>
          <cell r="P270">
            <v>1991.08</v>
          </cell>
          <cell r="Q270">
            <v>2018.09</v>
          </cell>
          <cell r="T270" t="str">
            <v>本科</v>
          </cell>
          <cell r="U270" t="str">
            <v>硕士研究生</v>
          </cell>
        </row>
        <row r="271">
          <cell r="D271" t="str">
            <v>胡啸</v>
          </cell>
          <cell r="J271" t="str">
            <v>教师</v>
          </cell>
          <cell r="K271" t="str">
            <v>试用期</v>
          </cell>
          <cell r="L271" t="str">
            <v>41122219831007501X</v>
          </cell>
          <cell r="M271" t="str">
            <v>男</v>
          </cell>
          <cell r="N271" t="str">
            <v>汉</v>
          </cell>
          <cell r="O271" t="str">
            <v>河南三门峡</v>
          </cell>
          <cell r="P271" t="str">
            <v>1983.10</v>
          </cell>
          <cell r="R271" t="str">
            <v>中共党员</v>
          </cell>
          <cell r="T271" t="str">
            <v>硕士研究生</v>
          </cell>
          <cell r="U271" t="str">
            <v>硕士研究生</v>
          </cell>
        </row>
        <row r="272">
          <cell r="D272" t="str">
            <v>成威</v>
          </cell>
          <cell r="J272" t="str">
            <v>教师</v>
          </cell>
          <cell r="K272" t="str">
            <v>试用期</v>
          </cell>
          <cell r="L272" t="str">
            <v>430203197603026050</v>
          </cell>
          <cell r="M272" t="str">
            <v>男</v>
          </cell>
          <cell r="N272" t="str">
            <v>汉</v>
          </cell>
          <cell r="O272" t="str">
            <v>湘乡</v>
          </cell>
          <cell r="P272">
            <v>1976.03</v>
          </cell>
          <cell r="R272" t="str">
            <v>中共党员</v>
          </cell>
          <cell r="T272" t="str">
            <v>中专</v>
          </cell>
          <cell r="U272" t="str">
            <v>硕士研究生</v>
          </cell>
        </row>
        <row r="273">
          <cell r="D273" t="str">
            <v>李志敏</v>
          </cell>
          <cell r="J273" t="str">
            <v>教师</v>
          </cell>
          <cell r="K273" t="str">
            <v>试用期</v>
          </cell>
          <cell r="L273" t="str">
            <v>372901199112068328</v>
          </cell>
          <cell r="M273" t="str">
            <v>女</v>
          </cell>
          <cell r="N273" t="str">
            <v>汉</v>
          </cell>
          <cell r="O273" t="str">
            <v>山东菏泽</v>
          </cell>
          <cell r="P273">
            <v>1991.12</v>
          </cell>
          <cell r="R273" t="str">
            <v>中共党员</v>
          </cell>
          <cell r="T273" t="str">
            <v>本科</v>
          </cell>
          <cell r="U273" t="str">
            <v>硕士研究生</v>
          </cell>
        </row>
        <row r="274">
          <cell r="D274" t="str">
            <v>胡文伟</v>
          </cell>
          <cell r="J274" t="str">
            <v>教师</v>
          </cell>
          <cell r="K274" t="str">
            <v>试用期</v>
          </cell>
          <cell r="L274" t="str">
            <v>431024199406261212</v>
          </cell>
          <cell r="M274" t="str">
            <v>男</v>
          </cell>
          <cell r="N274" t="str">
            <v>汉</v>
          </cell>
          <cell r="O274" t="str">
            <v>湖南郴州</v>
          </cell>
          <cell r="P274">
            <v>1994.06</v>
          </cell>
          <cell r="R274" t="str">
            <v>中共党员</v>
          </cell>
          <cell r="S274">
            <v>20121223</v>
          </cell>
          <cell r="T274" t="str">
            <v>本科</v>
          </cell>
          <cell r="U274" t="str">
            <v>硕士研究生</v>
          </cell>
        </row>
        <row r="275">
          <cell r="D275" t="str">
            <v>罗祎格</v>
          </cell>
          <cell r="J275" t="str">
            <v>教师</v>
          </cell>
          <cell r="K275" t="str">
            <v>试用期</v>
          </cell>
          <cell r="L275" t="str">
            <v>430203199501013020</v>
          </cell>
          <cell r="M275" t="str">
            <v>女</v>
          </cell>
          <cell r="N275" t="str">
            <v>汉</v>
          </cell>
          <cell r="O275" t="str">
            <v>湖南株洲</v>
          </cell>
          <cell r="P275">
            <v>1995.01</v>
          </cell>
          <cell r="R275" t="str">
            <v>中共党员</v>
          </cell>
          <cell r="S275">
            <v>20160525</v>
          </cell>
          <cell r="T275" t="str">
            <v>本科</v>
          </cell>
          <cell r="U275" t="str">
            <v>硕士研究生</v>
          </cell>
        </row>
        <row r="276">
          <cell r="D276" t="str">
            <v>尹天玉</v>
          </cell>
          <cell r="J276" t="str">
            <v>教师</v>
          </cell>
          <cell r="K276" t="str">
            <v>试用期</v>
          </cell>
          <cell r="L276" t="str">
            <v>430223199405157468</v>
          </cell>
          <cell r="M276" t="str">
            <v>女</v>
          </cell>
          <cell r="N276" t="str">
            <v>汉</v>
          </cell>
          <cell r="O276" t="str">
            <v>湖南株洲</v>
          </cell>
          <cell r="P276">
            <v>1994.05</v>
          </cell>
          <cell r="R276" t="str">
            <v>中共党员</v>
          </cell>
          <cell r="S276">
            <v>20171212</v>
          </cell>
          <cell r="T276" t="str">
            <v>本科</v>
          </cell>
          <cell r="U276" t="str">
            <v>硕士研究生</v>
          </cell>
        </row>
        <row r="277">
          <cell r="D277" t="str">
            <v>兰立新</v>
          </cell>
          <cell r="G277" t="str">
            <v>中层干部</v>
          </cell>
          <cell r="H277" t="str">
            <v>院长</v>
          </cell>
          <cell r="I277" t="str">
            <v>副处级</v>
          </cell>
          <cell r="J277" t="str">
            <v>行政</v>
          </cell>
          <cell r="K277" t="str">
            <v>技术五级(副高)</v>
          </cell>
          <cell r="L277" t="str">
            <v>430203196611106072</v>
          </cell>
          <cell r="M277" t="str">
            <v>男</v>
          </cell>
          <cell r="N277" t="str">
            <v>汉</v>
          </cell>
          <cell r="O277" t="str">
            <v>湖南南县</v>
          </cell>
          <cell r="P277">
            <v>1966.11</v>
          </cell>
          <cell r="Q277" t="str">
            <v>1988.08</v>
          </cell>
          <cell r="R277" t="str">
            <v>中共党员</v>
          </cell>
          <cell r="S277">
            <v>200406</v>
          </cell>
          <cell r="T277" t="str">
            <v>本科</v>
          </cell>
          <cell r="U277" t="str">
            <v>本科</v>
          </cell>
        </row>
        <row r="278">
          <cell r="D278" t="str">
            <v>王继山</v>
          </cell>
          <cell r="G278" t="str">
            <v>中层干部</v>
          </cell>
          <cell r="H278" t="str">
            <v>书记</v>
          </cell>
          <cell r="I278" t="str">
            <v>副处级</v>
          </cell>
          <cell r="J278" t="str">
            <v>行政</v>
          </cell>
          <cell r="K278" t="str">
            <v>技术六级(副高)</v>
          </cell>
          <cell r="L278" t="str">
            <v>43250219661118171X</v>
          </cell>
          <cell r="M278" t="str">
            <v>男</v>
          </cell>
          <cell r="N278" t="str">
            <v>汉</v>
          </cell>
          <cell r="O278" t="str">
            <v>湖南衡阳</v>
          </cell>
          <cell r="P278">
            <v>1966.11</v>
          </cell>
          <cell r="Q278">
            <v>1988.08</v>
          </cell>
          <cell r="R278" t="str">
            <v>中共党员</v>
          </cell>
          <cell r="S278">
            <v>200606</v>
          </cell>
          <cell r="T278" t="str">
            <v>专科</v>
          </cell>
          <cell r="U278" t="str">
            <v>本科</v>
          </cell>
        </row>
        <row r="279">
          <cell r="D279" t="str">
            <v>杨孝辉</v>
          </cell>
          <cell r="G279" t="str">
            <v>中层干部</v>
          </cell>
          <cell r="H279" t="str">
            <v>副院长</v>
          </cell>
          <cell r="I279" t="str">
            <v>正科级</v>
          </cell>
          <cell r="J279" t="str">
            <v>行政</v>
          </cell>
          <cell r="K279" t="str">
            <v>技术七级(副高)</v>
          </cell>
          <cell r="L279" t="str">
            <v>513126198202110813</v>
          </cell>
          <cell r="M279" t="str">
            <v>男</v>
          </cell>
          <cell r="N279" t="str">
            <v>汉</v>
          </cell>
          <cell r="O279" t="str">
            <v>四川天全</v>
          </cell>
          <cell r="P279">
            <v>1982.02</v>
          </cell>
          <cell r="Q279">
            <v>2006.07</v>
          </cell>
          <cell r="R279" t="str">
            <v>中共党员</v>
          </cell>
          <cell r="S279">
            <v>20171128</v>
          </cell>
          <cell r="T279" t="str">
            <v>本科</v>
          </cell>
          <cell r="U279" t="str">
            <v>本科</v>
          </cell>
        </row>
        <row r="280">
          <cell r="D280" t="str">
            <v>王伟成</v>
          </cell>
          <cell r="E280" t="str">
            <v>辅导员</v>
          </cell>
          <cell r="G280" t="str">
            <v>中层干部</v>
          </cell>
          <cell r="H280" t="str">
            <v>副书记</v>
          </cell>
          <cell r="I280" t="str">
            <v>正科级</v>
          </cell>
          <cell r="J280" t="str">
            <v>行政</v>
          </cell>
          <cell r="K280" t="str">
            <v>管理七级(正科级)</v>
          </cell>
          <cell r="L280" t="str">
            <v>430203196409083030</v>
          </cell>
          <cell r="M280" t="str">
            <v>男</v>
          </cell>
          <cell r="N280" t="str">
            <v>汉</v>
          </cell>
          <cell r="O280" t="str">
            <v>湖南益阳</v>
          </cell>
          <cell r="P280" t="str">
            <v>1964.09</v>
          </cell>
          <cell r="Q280" t="str">
            <v>1986.08</v>
          </cell>
          <cell r="R280" t="str">
            <v>中共党员</v>
          </cell>
          <cell r="S280">
            <v>199711</v>
          </cell>
          <cell r="T280" t="str">
            <v>本科</v>
          </cell>
          <cell r="U280" t="str">
            <v>本科</v>
          </cell>
        </row>
        <row r="281">
          <cell r="D281" t="str">
            <v>肖怀秋</v>
          </cell>
          <cell r="H281" t="str">
            <v>教学办主任</v>
          </cell>
          <cell r="I281" t="str">
            <v>副科级</v>
          </cell>
          <cell r="J281" t="str">
            <v>行政</v>
          </cell>
          <cell r="K281" t="str">
            <v>技术七级(副高)</v>
          </cell>
          <cell r="L281" t="str">
            <v>430526198108203510</v>
          </cell>
          <cell r="M281" t="str">
            <v>男</v>
          </cell>
          <cell r="N281" t="str">
            <v>苗</v>
          </cell>
          <cell r="O281" t="str">
            <v>湖南武冈</v>
          </cell>
          <cell r="P281">
            <v>1981.08</v>
          </cell>
          <cell r="Q281">
            <v>2006.07</v>
          </cell>
          <cell r="R281" t="str">
            <v>中共党员</v>
          </cell>
          <cell r="S281">
            <v>200211</v>
          </cell>
          <cell r="T281" t="str">
            <v>硕士研究生</v>
          </cell>
          <cell r="U281" t="str">
            <v>硕士研究生</v>
          </cell>
        </row>
        <row r="282">
          <cell r="D282" t="str">
            <v>石慧</v>
          </cell>
          <cell r="J282" t="str">
            <v>教师</v>
          </cell>
          <cell r="K282" t="str">
            <v>技术八级(中级)</v>
          </cell>
          <cell r="L282" t="str">
            <v>433126198010280025</v>
          </cell>
          <cell r="M282" t="str">
            <v>女</v>
          </cell>
          <cell r="N282" t="str">
            <v>土家</v>
          </cell>
          <cell r="O282" t="str">
            <v>湖南古丈</v>
          </cell>
          <cell r="P282" t="str">
            <v>1980.10</v>
          </cell>
          <cell r="Q282">
            <v>2006.07</v>
          </cell>
          <cell r="R282" t="str">
            <v>中共党员</v>
          </cell>
          <cell r="S282">
            <v>200205</v>
          </cell>
          <cell r="T282" t="str">
            <v>硕士研究生</v>
          </cell>
          <cell r="U282" t="str">
            <v>硕士研究生</v>
          </cell>
        </row>
        <row r="283">
          <cell r="D283" t="str">
            <v>曾志云</v>
          </cell>
          <cell r="J283" t="str">
            <v>教师</v>
          </cell>
          <cell r="K283" t="str">
            <v>技术九级(中级)</v>
          </cell>
          <cell r="L283" t="str">
            <v>43252419781029404x</v>
          </cell>
          <cell r="M283" t="str">
            <v>女</v>
          </cell>
          <cell r="N283" t="str">
            <v>汉</v>
          </cell>
          <cell r="O283" t="str">
            <v>湖南新化</v>
          </cell>
          <cell r="P283" t="str">
            <v>1978.10</v>
          </cell>
          <cell r="Q283">
            <v>2006.07</v>
          </cell>
          <cell r="R283" t="str">
            <v>中共党员</v>
          </cell>
          <cell r="S283">
            <v>200605</v>
          </cell>
          <cell r="T283" t="str">
            <v>硕士研究生</v>
          </cell>
          <cell r="U283" t="str">
            <v>硕士研究生</v>
          </cell>
        </row>
        <row r="284">
          <cell r="D284" t="str">
            <v>吴新华</v>
          </cell>
          <cell r="J284" t="str">
            <v>教师</v>
          </cell>
          <cell r="K284" t="str">
            <v>技术八级(中级)</v>
          </cell>
          <cell r="L284" t="str">
            <v>432428197409070023</v>
          </cell>
          <cell r="M284" t="str">
            <v>女</v>
          </cell>
          <cell r="N284" t="str">
            <v>土家</v>
          </cell>
          <cell r="O284" t="str">
            <v>湖南慈利</v>
          </cell>
          <cell r="P284" t="str">
            <v>1974.09</v>
          </cell>
          <cell r="Q284" t="str">
            <v>1999.08</v>
          </cell>
          <cell r="T284" t="str">
            <v>本科</v>
          </cell>
          <cell r="U284" t="str">
            <v>硕士研究生</v>
          </cell>
        </row>
        <row r="285">
          <cell r="D285" t="str">
            <v>李玉珍</v>
          </cell>
          <cell r="J285" t="str">
            <v>教师</v>
          </cell>
          <cell r="K285" t="str">
            <v>技术七级(副高)</v>
          </cell>
          <cell r="L285" t="str">
            <v>430521198110283802</v>
          </cell>
          <cell r="M285" t="str">
            <v>女</v>
          </cell>
          <cell r="N285" t="str">
            <v>汉</v>
          </cell>
          <cell r="O285" t="str">
            <v>湖南邵东</v>
          </cell>
          <cell r="P285" t="str">
            <v>1981.10</v>
          </cell>
          <cell r="Q285" t="str">
            <v>2007.07</v>
          </cell>
          <cell r="R285" t="str">
            <v>中共党员</v>
          </cell>
          <cell r="S285">
            <v>200704</v>
          </cell>
          <cell r="T285" t="str">
            <v>硕士研究生</v>
          </cell>
          <cell r="U285" t="str">
            <v>硕士研究生</v>
          </cell>
        </row>
        <row r="286">
          <cell r="D286" t="str">
            <v>彭展英</v>
          </cell>
          <cell r="J286" t="str">
            <v>教师</v>
          </cell>
          <cell r="K286" t="str">
            <v>技术六级(副高)</v>
          </cell>
          <cell r="L286" t="str">
            <v>420111197012245529</v>
          </cell>
          <cell r="M286" t="str">
            <v>女</v>
          </cell>
          <cell r="N286" t="str">
            <v>汉</v>
          </cell>
          <cell r="O286" t="str">
            <v>湖南双峰</v>
          </cell>
          <cell r="P286">
            <v>1970.12</v>
          </cell>
          <cell r="Q286">
            <v>1995.07</v>
          </cell>
          <cell r="T286" t="str">
            <v>本科</v>
          </cell>
          <cell r="U286" t="str">
            <v>本科</v>
          </cell>
        </row>
        <row r="287">
          <cell r="D287" t="str">
            <v>陈君</v>
          </cell>
          <cell r="J287" t="str">
            <v>教师</v>
          </cell>
          <cell r="K287" t="str">
            <v>技术十级(中级)</v>
          </cell>
          <cell r="L287" t="str">
            <v>431027198406240520</v>
          </cell>
          <cell r="M287" t="str">
            <v>女</v>
          </cell>
          <cell r="N287" t="str">
            <v>汉</v>
          </cell>
          <cell r="O287" t="str">
            <v>湖南桂东</v>
          </cell>
          <cell r="P287">
            <v>1984.06</v>
          </cell>
          <cell r="Q287">
            <v>2005.07</v>
          </cell>
          <cell r="R287" t="str">
            <v>中共党员</v>
          </cell>
          <cell r="S287">
            <v>200403</v>
          </cell>
          <cell r="T287" t="str">
            <v>本科</v>
          </cell>
          <cell r="U287" t="str">
            <v>本科</v>
          </cell>
        </row>
        <row r="288">
          <cell r="D288" t="str">
            <v>王潇蕤</v>
          </cell>
          <cell r="J288" t="str">
            <v>教师</v>
          </cell>
          <cell r="K288" t="str">
            <v>技术七级(副高)</v>
          </cell>
          <cell r="L288" t="str">
            <v>430203197011016027</v>
          </cell>
          <cell r="M288" t="str">
            <v>女</v>
          </cell>
          <cell r="N288" t="str">
            <v>汉</v>
          </cell>
          <cell r="O288" t="str">
            <v>河南杞县</v>
          </cell>
          <cell r="P288">
            <v>1970.11</v>
          </cell>
          <cell r="Q288">
            <v>1992.07</v>
          </cell>
          <cell r="R288" t="str">
            <v>中共党员</v>
          </cell>
          <cell r="S288">
            <v>199206</v>
          </cell>
          <cell r="T288" t="str">
            <v>大专</v>
          </cell>
          <cell r="U288" t="str">
            <v>本科</v>
          </cell>
        </row>
        <row r="289">
          <cell r="D289" t="str">
            <v>胡莉蓉</v>
          </cell>
          <cell r="J289" t="str">
            <v>教师</v>
          </cell>
          <cell r="K289" t="str">
            <v>技术五级(副高)</v>
          </cell>
          <cell r="L289" t="str">
            <v>33010619680421044x</v>
          </cell>
          <cell r="M289" t="str">
            <v>女</v>
          </cell>
          <cell r="N289" t="str">
            <v>土家</v>
          </cell>
          <cell r="O289" t="str">
            <v>湘张家界</v>
          </cell>
          <cell r="P289">
            <v>1968.04</v>
          </cell>
          <cell r="Q289">
            <v>1990.07</v>
          </cell>
          <cell r="T289" t="str">
            <v>本科</v>
          </cell>
          <cell r="U289" t="str">
            <v>本科</v>
          </cell>
        </row>
        <row r="290">
          <cell r="D290" t="str">
            <v>刘军</v>
          </cell>
          <cell r="J290" t="str">
            <v>教师</v>
          </cell>
          <cell r="K290" t="str">
            <v>技术七级(副高)</v>
          </cell>
          <cell r="L290" t="str">
            <v>510102196907138493</v>
          </cell>
          <cell r="M290" t="str">
            <v>男</v>
          </cell>
          <cell r="N290" t="str">
            <v>汉</v>
          </cell>
          <cell r="O290" t="str">
            <v>湖南双峰</v>
          </cell>
          <cell r="P290">
            <v>1969.07</v>
          </cell>
          <cell r="Q290">
            <v>1991.07</v>
          </cell>
          <cell r="R290" t="str">
            <v>中共党员</v>
          </cell>
          <cell r="S290">
            <v>200606</v>
          </cell>
          <cell r="T290" t="str">
            <v>本科</v>
          </cell>
          <cell r="U290" t="str">
            <v>本科</v>
          </cell>
        </row>
        <row r="291">
          <cell r="D291" t="str">
            <v>游玟娟</v>
          </cell>
          <cell r="J291" t="str">
            <v>教师</v>
          </cell>
          <cell r="K291" t="str">
            <v>技术九级(中级)</v>
          </cell>
          <cell r="L291" t="str">
            <v>433031198111090023</v>
          </cell>
          <cell r="M291" t="str">
            <v>女</v>
          </cell>
          <cell r="N291" t="str">
            <v>汉</v>
          </cell>
          <cell r="O291" t="str">
            <v>湖南通道</v>
          </cell>
          <cell r="P291">
            <v>1981.11</v>
          </cell>
          <cell r="Q291">
            <v>2005.07</v>
          </cell>
          <cell r="R291" t="str">
            <v>中共党员</v>
          </cell>
          <cell r="S291">
            <v>200711</v>
          </cell>
          <cell r="T291" t="str">
            <v>本科</v>
          </cell>
          <cell r="U291" t="str">
            <v>本科</v>
          </cell>
        </row>
        <row r="292">
          <cell r="D292" t="str">
            <v>王织云</v>
          </cell>
          <cell r="J292" t="str">
            <v>教师</v>
          </cell>
          <cell r="K292" t="str">
            <v>技术八级(中级)</v>
          </cell>
          <cell r="L292" t="str">
            <v>431023198107106529</v>
          </cell>
          <cell r="M292" t="str">
            <v>女</v>
          </cell>
          <cell r="N292" t="str">
            <v>汉</v>
          </cell>
          <cell r="O292" t="str">
            <v>湖南永兴</v>
          </cell>
          <cell r="P292">
            <v>1981.07</v>
          </cell>
          <cell r="Q292" t="str">
            <v>2004.07</v>
          </cell>
          <cell r="T292" t="str">
            <v>本科</v>
          </cell>
          <cell r="U292" t="str">
            <v>本科</v>
          </cell>
        </row>
        <row r="293">
          <cell r="D293" t="str">
            <v>徐佳</v>
          </cell>
          <cell r="H293" t="str">
            <v>综合办主任</v>
          </cell>
          <cell r="I293" t="str">
            <v>副科级</v>
          </cell>
          <cell r="J293" t="str">
            <v>行政</v>
          </cell>
          <cell r="K293" t="str">
            <v>技术九级(中级)</v>
          </cell>
          <cell r="L293" t="str">
            <v>430203198210017529</v>
          </cell>
          <cell r="M293" t="str">
            <v>女</v>
          </cell>
          <cell r="N293" t="str">
            <v>汉</v>
          </cell>
          <cell r="O293" t="str">
            <v>江苏南京</v>
          </cell>
          <cell r="P293" t="str">
            <v>1982.10</v>
          </cell>
          <cell r="Q293" t="str">
            <v>2005.09</v>
          </cell>
          <cell r="R293" t="str">
            <v>中共党员</v>
          </cell>
          <cell r="S293">
            <v>201511</v>
          </cell>
          <cell r="T293" t="str">
            <v>本科</v>
          </cell>
          <cell r="U293" t="str">
            <v>本科</v>
          </cell>
        </row>
        <row r="294">
          <cell r="D294" t="str">
            <v>郭君</v>
          </cell>
          <cell r="J294" t="str">
            <v>教师</v>
          </cell>
          <cell r="K294" t="str">
            <v>技术九级(中级)</v>
          </cell>
          <cell r="L294" t="str">
            <v>513401198309270226</v>
          </cell>
          <cell r="M294" t="str">
            <v>女</v>
          </cell>
          <cell r="N294" t="str">
            <v>汉</v>
          </cell>
          <cell r="O294" t="str">
            <v>四川西昌</v>
          </cell>
          <cell r="P294">
            <v>1983.09</v>
          </cell>
          <cell r="Q294">
            <v>2006.07</v>
          </cell>
          <cell r="R294" t="str">
            <v>中共党员</v>
          </cell>
          <cell r="S294">
            <v>200905</v>
          </cell>
          <cell r="T294" t="str">
            <v>本科</v>
          </cell>
          <cell r="U294" t="str">
            <v>本科</v>
          </cell>
        </row>
        <row r="295">
          <cell r="D295" t="str">
            <v>施丽丽</v>
          </cell>
          <cell r="J295" t="str">
            <v>教师</v>
          </cell>
          <cell r="K295" t="str">
            <v>技术九级(中级)</v>
          </cell>
          <cell r="L295" t="str">
            <v>430111198310232124</v>
          </cell>
          <cell r="M295" t="str">
            <v>女</v>
          </cell>
          <cell r="N295" t="str">
            <v>汉</v>
          </cell>
          <cell r="P295" t="str">
            <v>1983.10</v>
          </cell>
          <cell r="Q295" t="str">
            <v>2010.09</v>
          </cell>
          <cell r="R295" t="str">
            <v>中共党员</v>
          </cell>
          <cell r="S295">
            <v>200806</v>
          </cell>
          <cell r="U295" t="str">
            <v>硕士研究生</v>
          </cell>
        </row>
        <row r="296">
          <cell r="D296" t="str">
            <v>曹慧君</v>
          </cell>
          <cell r="J296" t="str">
            <v>教师</v>
          </cell>
          <cell r="K296" t="str">
            <v>技术九级(中级)</v>
          </cell>
          <cell r="L296" t="str">
            <v>412327198201228425</v>
          </cell>
          <cell r="M296" t="str">
            <v>女</v>
          </cell>
          <cell r="N296" t="str">
            <v>汉</v>
          </cell>
          <cell r="O296" t="str">
            <v>河南拓城</v>
          </cell>
          <cell r="P296" t="str">
            <v>1982.01</v>
          </cell>
          <cell r="Q296" t="str">
            <v>2004.06</v>
          </cell>
          <cell r="T296" t="str">
            <v>本科</v>
          </cell>
          <cell r="U296" t="str">
            <v>硕士研究生</v>
          </cell>
        </row>
        <row r="297">
          <cell r="D297" t="str">
            <v>兰兰</v>
          </cell>
          <cell r="E297" t="str">
            <v>辅导员</v>
          </cell>
          <cell r="J297" t="str">
            <v>行政</v>
          </cell>
          <cell r="K297" t="str">
            <v>管理十级(员级)</v>
          </cell>
          <cell r="L297" t="str">
            <v>430281198411127221</v>
          </cell>
          <cell r="M297" t="str">
            <v>女</v>
          </cell>
          <cell r="N297" t="str">
            <v>汉</v>
          </cell>
          <cell r="O297" t="str">
            <v>湖南醴陵</v>
          </cell>
          <cell r="P297" t="str">
            <v>1984.11</v>
          </cell>
          <cell r="Q297" t="str">
            <v>2009.09</v>
          </cell>
          <cell r="R297" t="str">
            <v>中共党员</v>
          </cell>
          <cell r="S297">
            <v>201211</v>
          </cell>
          <cell r="T297" t="str">
            <v>本科</v>
          </cell>
          <cell r="U297" t="str">
            <v>本科</v>
          </cell>
        </row>
        <row r="298">
          <cell r="D298" t="str">
            <v>张桂文</v>
          </cell>
          <cell r="J298" t="str">
            <v>教师</v>
          </cell>
          <cell r="K298" t="str">
            <v>技术五级(副高)</v>
          </cell>
          <cell r="L298" t="str">
            <v>430203197010036026</v>
          </cell>
          <cell r="M298" t="str">
            <v>女</v>
          </cell>
          <cell r="N298" t="str">
            <v>汉</v>
          </cell>
          <cell r="O298" t="str">
            <v>湖南涟源</v>
          </cell>
          <cell r="P298" t="str">
            <v>1970.10</v>
          </cell>
          <cell r="Q298" t="str">
            <v>1990.07</v>
          </cell>
          <cell r="R298" t="str">
            <v>中共党员</v>
          </cell>
          <cell r="S298">
            <v>200606</v>
          </cell>
          <cell r="T298" t="str">
            <v>中专</v>
          </cell>
          <cell r="U298" t="str">
            <v>本科</v>
          </cell>
        </row>
        <row r="299">
          <cell r="D299" t="str">
            <v>吴代娟</v>
          </cell>
          <cell r="J299" t="str">
            <v>教师</v>
          </cell>
          <cell r="K299" t="str">
            <v>技术七级(副高)</v>
          </cell>
          <cell r="L299" t="str">
            <v>430203196311216026</v>
          </cell>
          <cell r="M299" t="str">
            <v>女</v>
          </cell>
          <cell r="N299" t="str">
            <v>苗</v>
          </cell>
          <cell r="O299" t="str">
            <v>湖南吉首</v>
          </cell>
          <cell r="P299">
            <v>1963.11</v>
          </cell>
          <cell r="Q299">
            <v>1984.01</v>
          </cell>
          <cell r="T299" t="str">
            <v>中专</v>
          </cell>
          <cell r="U299" t="str">
            <v>本科</v>
          </cell>
        </row>
        <row r="300">
          <cell r="D300" t="str">
            <v>阳小宇</v>
          </cell>
          <cell r="J300" t="str">
            <v>教师</v>
          </cell>
          <cell r="K300" t="str">
            <v>技术四级(正高)</v>
          </cell>
          <cell r="L300" t="str">
            <v>430203196409246020</v>
          </cell>
          <cell r="M300" t="str">
            <v>女</v>
          </cell>
          <cell r="N300" t="str">
            <v>汉</v>
          </cell>
          <cell r="O300" t="str">
            <v>湖南浏阳</v>
          </cell>
          <cell r="P300">
            <v>1964.09</v>
          </cell>
          <cell r="Q300">
            <v>1985.01</v>
          </cell>
          <cell r="R300" t="str">
            <v>中共党员</v>
          </cell>
          <cell r="S300">
            <v>199601</v>
          </cell>
          <cell r="T300" t="str">
            <v>中专</v>
          </cell>
          <cell r="U300" t="str">
            <v>本科</v>
          </cell>
        </row>
        <row r="301">
          <cell r="D301" t="str">
            <v>罗跃中</v>
          </cell>
          <cell r="H301" t="str">
            <v>专职组织员</v>
          </cell>
          <cell r="J301" t="str">
            <v>行政</v>
          </cell>
          <cell r="K301" t="str">
            <v>技术七级(副高)</v>
          </cell>
          <cell r="L301" t="str">
            <v>430419198307203936</v>
          </cell>
          <cell r="M301" t="str">
            <v>男</v>
          </cell>
          <cell r="N301" t="str">
            <v>汉</v>
          </cell>
          <cell r="O301" t="str">
            <v>湖南耒阳</v>
          </cell>
          <cell r="P301">
            <v>1983.07</v>
          </cell>
          <cell r="Q301" t="str">
            <v>2004.07</v>
          </cell>
          <cell r="R301" t="str">
            <v>中共党员</v>
          </cell>
          <cell r="S301">
            <v>200506</v>
          </cell>
          <cell r="T301" t="str">
            <v>高职</v>
          </cell>
          <cell r="U301" t="str">
            <v>本科</v>
          </cell>
        </row>
        <row r="302">
          <cell r="D302" t="str">
            <v>姜玉梅</v>
          </cell>
          <cell r="J302" t="str">
            <v>教师</v>
          </cell>
          <cell r="K302" t="str">
            <v>技术七级(副高)</v>
          </cell>
          <cell r="L302" t="str">
            <v>43250219711120174x</v>
          </cell>
          <cell r="M302" t="str">
            <v>女</v>
          </cell>
          <cell r="N302" t="str">
            <v>侗</v>
          </cell>
          <cell r="O302" t="str">
            <v>湖南溆浦</v>
          </cell>
          <cell r="P302">
            <v>1971.11</v>
          </cell>
          <cell r="Q302">
            <v>1991.07</v>
          </cell>
          <cell r="T302" t="str">
            <v>中专</v>
          </cell>
          <cell r="U302" t="str">
            <v>本科</v>
          </cell>
        </row>
        <row r="303">
          <cell r="D303" t="str">
            <v>李篮</v>
          </cell>
          <cell r="J303" t="str">
            <v>教师</v>
          </cell>
          <cell r="K303" t="str">
            <v>技术九级(中级)</v>
          </cell>
          <cell r="L303" t="str">
            <v>430202198407022026</v>
          </cell>
          <cell r="M303" t="str">
            <v>女</v>
          </cell>
          <cell r="N303" t="str">
            <v>汉</v>
          </cell>
          <cell r="O303" t="str">
            <v>湖南株洲</v>
          </cell>
          <cell r="P303">
            <v>1984.07</v>
          </cell>
          <cell r="Q303" t="str">
            <v>2006.09</v>
          </cell>
          <cell r="R303" t="str">
            <v>中共党员</v>
          </cell>
          <cell r="S303">
            <v>200805</v>
          </cell>
          <cell r="T303" t="str">
            <v>本科</v>
          </cell>
          <cell r="U303" t="str">
            <v>本科</v>
          </cell>
        </row>
        <row r="304">
          <cell r="D304" t="str">
            <v>徐祥斌</v>
          </cell>
          <cell r="J304" t="str">
            <v>教师</v>
          </cell>
          <cell r="K304" t="str">
            <v>技术八级(中级)</v>
          </cell>
          <cell r="L304" t="str">
            <v>362227198012300010</v>
          </cell>
          <cell r="M304" t="str">
            <v>男</v>
          </cell>
          <cell r="N304" t="str">
            <v>汉</v>
          </cell>
          <cell r="O304" t="str">
            <v>江西万载县</v>
          </cell>
          <cell r="P304">
            <v>1980.12</v>
          </cell>
          <cell r="Q304">
            <v>2004.6</v>
          </cell>
          <cell r="T304" t="str">
            <v>本科</v>
          </cell>
          <cell r="U304" t="str">
            <v>硕士研究生</v>
          </cell>
        </row>
        <row r="305">
          <cell r="D305" t="str">
            <v>刘军(女）</v>
          </cell>
          <cell r="J305" t="str">
            <v>教师</v>
          </cell>
          <cell r="K305" t="str">
            <v>技术七级(副高)</v>
          </cell>
          <cell r="L305" t="str">
            <v>430124198407028666</v>
          </cell>
          <cell r="M305" t="str">
            <v>女</v>
          </cell>
          <cell r="N305" t="str">
            <v>汉</v>
          </cell>
          <cell r="O305" t="str">
            <v>湖南长沙</v>
          </cell>
          <cell r="P305" t="str">
            <v>1984.07</v>
          </cell>
          <cell r="Q305" t="str">
            <v>2014.04</v>
          </cell>
          <cell r="T305" t="str">
            <v>博士</v>
          </cell>
          <cell r="U305" t="str">
            <v>博士</v>
          </cell>
        </row>
        <row r="306">
          <cell r="D306" t="str">
            <v>李容</v>
          </cell>
          <cell r="J306" t="str">
            <v>教师</v>
          </cell>
          <cell r="K306" t="str">
            <v>技术十级(中级)</v>
          </cell>
          <cell r="L306" t="str">
            <v>522633198810043484</v>
          </cell>
          <cell r="M306" t="str">
            <v>女</v>
          </cell>
          <cell r="N306" t="str">
            <v>回</v>
          </cell>
          <cell r="O306" t="str">
            <v>湖南邵东</v>
          </cell>
          <cell r="P306" t="str">
            <v>1988.10</v>
          </cell>
          <cell r="Q306" t="str">
            <v>2014.02</v>
          </cell>
          <cell r="T306" t="str">
            <v>本科</v>
          </cell>
          <cell r="U306" t="str">
            <v>硕士研究生</v>
          </cell>
        </row>
        <row r="307">
          <cell r="D307" t="str">
            <v>肖洁</v>
          </cell>
          <cell r="J307" t="str">
            <v>教师</v>
          </cell>
          <cell r="K307" t="str">
            <v>技术十级(中级)</v>
          </cell>
          <cell r="L307" t="str">
            <v>430726198905090847</v>
          </cell>
          <cell r="M307" t="str">
            <v>女</v>
          </cell>
          <cell r="N307" t="str">
            <v>汉</v>
          </cell>
          <cell r="O307" t="str">
            <v>湖南常德</v>
          </cell>
          <cell r="P307" t="str">
            <v>1989.05</v>
          </cell>
          <cell r="Q307" t="str">
            <v>2014.02</v>
          </cell>
          <cell r="T307" t="str">
            <v>硕士研究生</v>
          </cell>
          <cell r="U307" t="str">
            <v>硕士研究生</v>
          </cell>
        </row>
        <row r="308">
          <cell r="D308" t="str">
            <v>邓军</v>
          </cell>
          <cell r="E308" t="str">
            <v>辅导员</v>
          </cell>
          <cell r="J308" t="str">
            <v>教师</v>
          </cell>
          <cell r="K308" t="str">
            <v>技术十二级(助理级)</v>
          </cell>
          <cell r="L308" t="str">
            <v>430202198106013038</v>
          </cell>
          <cell r="M308" t="str">
            <v>男</v>
          </cell>
          <cell r="N308" t="str">
            <v>汉</v>
          </cell>
          <cell r="O308" t="str">
            <v>湖南株洲</v>
          </cell>
          <cell r="P308" t="str">
            <v>1981.06</v>
          </cell>
          <cell r="Q308" t="str">
            <v>2007.08</v>
          </cell>
          <cell r="R308" t="str">
            <v>中共党员</v>
          </cell>
          <cell r="S308">
            <v>200905</v>
          </cell>
          <cell r="T308" t="str">
            <v>本科</v>
          </cell>
          <cell r="U308" t="str">
            <v>本科</v>
          </cell>
        </row>
        <row r="309">
          <cell r="D309" t="str">
            <v>谢佳琦</v>
          </cell>
          <cell r="J309" t="str">
            <v>教师</v>
          </cell>
          <cell r="K309" t="str">
            <v>技术十级(中级)</v>
          </cell>
          <cell r="L309" t="str">
            <v>430522198601097840</v>
          </cell>
          <cell r="M309" t="str">
            <v>女</v>
          </cell>
          <cell r="N309" t="str">
            <v>汉</v>
          </cell>
          <cell r="O309" t="str">
            <v>湖南邵阳</v>
          </cell>
          <cell r="P309" t="str">
            <v>1986.01</v>
          </cell>
          <cell r="Q309" t="str">
            <v>2014.08</v>
          </cell>
          <cell r="R309" t="str">
            <v>中共党员</v>
          </cell>
          <cell r="S309">
            <v>200812</v>
          </cell>
          <cell r="T309" t="str">
            <v>博士</v>
          </cell>
          <cell r="U309" t="str">
            <v>博士</v>
          </cell>
        </row>
        <row r="310">
          <cell r="D310" t="str">
            <v>周全</v>
          </cell>
          <cell r="J310" t="str">
            <v>教师</v>
          </cell>
          <cell r="K310" t="str">
            <v>技术十级(中级)</v>
          </cell>
          <cell r="L310" t="str">
            <v>430224199005260024</v>
          </cell>
          <cell r="M310" t="str">
            <v>女</v>
          </cell>
          <cell r="N310" t="str">
            <v>汉</v>
          </cell>
          <cell r="O310" t="str">
            <v>湖南株洲</v>
          </cell>
          <cell r="P310" t="str">
            <v>1990.05</v>
          </cell>
          <cell r="Q310" t="str">
            <v>2016.2</v>
          </cell>
          <cell r="R310" t="str">
            <v>中共党员</v>
          </cell>
          <cell r="S310">
            <v>201106</v>
          </cell>
          <cell r="T310" t="str">
            <v>本科</v>
          </cell>
          <cell r="U310" t="str">
            <v>硕士研究生</v>
          </cell>
        </row>
        <row r="311">
          <cell r="D311" t="str">
            <v>姚宇</v>
          </cell>
          <cell r="J311" t="str">
            <v>教师</v>
          </cell>
          <cell r="K311" t="str">
            <v>技术十级(中级)</v>
          </cell>
          <cell r="L311" t="str">
            <v>430681198806219317</v>
          </cell>
          <cell r="M311" t="str">
            <v>男</v>
          </cell>
          <cell r="N311" t="str">
            <v>汉</v>
          </cell>
          <cell r="O311" t="str">
            <v>湖南岳阳</v>
          </cell>
          <cell r="P311" t="str">
            <v>1988.06</v>
          </cell>
          <cell r="Q311" t="str">
            <v>2016.2.26</v>
          </cell>
          <cell r="R311" t="str">
            <v>中共党员</v>
          </cell>
          <cell r="S311">
            <v>201212</v>
          </cell>
          <cell r="T311" t="str">
            <v>本科</v>
          </cell>
          <cell r="U311" t="str">
            <v>硕士研究生</v>
          </cell>
        </row>
        <row r="312">
          <cell r="D312" t="str">
            <v>赖申枝</v>
          </cell>
          <cell r="J312" t="str">
            <v>教师</v>
          </cell>
          <cell r="K312" t="str">
            <v>技术十级(中级)</v>
          </cell>
          <cell r="L312" t="str">
            <v>430181198902289510</v>
          </cell>
          <cell r="M312" t="str">
            <v>男</v>
          </cell>
          <cell r="N312" t="str">
            <v>汉</v>
          </cell>
          <cell r="O312" t="str">
            <v>湖南浏阳</v>
          </cell>
          <cell r="P312">
            <v>1989.02</v>
          </cell>
          <cell r="Q312">
            <v>2017.09</v>
          </cell>
          <cell r="R312" t="str">
            <v>中共党员</v>
          </cell>
          <cell r="S312">
            <v>200812</v>
          </cell>
          <cell r="T312" t="str">
            <v>本科</v>
          </cell>
          <cell r="U312" t="str">
            <v>博士</v>
          </cell>
        </row>
        <row r="313">
          <cell r="D313" t="str">
            <v>刘久逢</v>
          </cell>
          <cell r="J313" t="str">
            <v>教师</v>
          </cell>
          <cell r="K313" t="str">
            <v>技术十级(中级)</v>
          </cell>
          <cell r="L313" t="str">
            <v>43028119900101136X</v>
          </cell>
          <cell r="M313" t="str">
            <v>女</v>
          </cell>
          <cell r="N313" t="str">
            <v>汉</v>
          </cell>
          <cell r="O313" t="str">
            <v>湖南醴陵</v>
          </cell>
          <cell r="P313">
            <v>1990.01</v>
          </cell>
          <cell r="Q313">
            <v>2015.07</v>
          </cell>
          <cell r="R313" t="str">
            <v>中共党员</v>
          </cell>
          <cell r="S313">
            <v>201105</v>
          </cell>
          <cell r="T313" t="str">
            <v>本科</v>
          </cell>
          <cell r="U313" t="str">
            <v>硕士研究生</v>
          </cell>
        </row>
        <row r="314">
          <cell r="D314" t="str">
            <v>谢俊英</v>
          </cell>
          <cell r="E314" t="str">
            <v>辅导员</v>
          </cell>
          <cell r="J314" t="str">
            <v>教师</v>
          </cell>
          <cell r="K314" t="str">
            <v>技术十级(中级)</v>
          </cell>
          <cell r="L314" t="str">
            <v>432522199112046440</v>
          </cell>
          <cell r="M314" t="str">
            <v>女</v>
          </cell>
          <cell r="N314" t="str">
            <v>汉</v>
          </cell>
          <cell r="O314" t="str">
            <v>湖南娄底</v>
          </cell>
          <cell r="P314">
            <v>1991.12</v>
          </cell>
          <cell r="Q314">
            <v>2017.09</v>
          </cell>
          <cell r="R314" t="str">
            <v>中共党员</v>
          </cell>
          <cell r="S314">
            <v>201612</v>
          </cell>
          <cell r="T314" t="str">
            <v>硕士研究生</v>
          </cell>
          <cell r="U314" t="str">
            <v>硕士研究生</v>
          </cell>
        </row>
        <row r="315">
          <cell r="D315" t="str">
            <v>易容</v>
          </cell>
          <cell r="E315" t="str">
            <v>辅导员</v>
          </cell>
          <cell r="J315" t="str">
            <v>教师</v>
          </cell>
          <cell r="K315" t="str">
            <v>技术十级(中级)</v>
          </cell>
          <cell r="L315" t="str">
            <v>430721198511081938</v>
          </cell>
          <cell r="M315" t="str">
            <v>男</v>
          </cell>
          <cell r="N315" t="str">
            <v>汉</v>
          </cell>
          <cell r="O315" t="str">
            <v>湖南常德</v>
          </cell>
          <cell r="P315">
            <v>1985.11</v>
          </cell>
          <cell r="Q315">
            <v>2012</v>
          </cell>
          <cell r="T315" t="str">
            <v>硕士研究生</v>
          </cell>
          <cell r="U315" t="str">
            <v>硕士研究生</v>
          </cell>
        </row>
        <row r="316">
          <cell r="D316" t="str">
            <v>赵一纯</v>
          </cell>
          <cell r="E316" t="str">
            <v>辅导员</v>
          </cell>
          <cell r="J316" t="str">
            <v>教师</v>
          </cell>
          <cell r="K316" t="str">
            <v>技术十级(中级)</v>
          </cell>
          <cell r="L316" t="str">
            <v>430381199006129549</v>
          </cell>
          <cell r="M316" t="str">
            <v>女</v>
          </cell>
          <cell r="N316" t="str">
            <v>汉</v>
          </cell>
          <cell r="O316" t="str">
            <v>湖南省湘乡市</v>
          </cell>
          <cell r="P316">
            <v>1990.06</v>
          </cell>
          <cell r="Q316">
            <v>42522</v>
          </cell>
          <cell r="R316" t="str">
            <v>中共党员</v>
          </cell>
          <cell r="S316">
            <v>201406</v>
          </cell>
          <cell r="T316" t="str">
            <v>大专</v>
          </cell>
          <cell r="U316" t="str">
            <v>硕士研究生</v>
          </cell>
        </row>
        <row r="317">
          <cell r="D317" t="str">
            <v>刘燕</v>
          </cell>
          <cell r="E317" t="str">
            <v>辅导员</v>
          </cell>
          <cell r="J317" t="str">
            <v>教师</v>
          </cell>
          <cell r="K317" t="str">
            <v>技术十级(中级)</v>
          </cell>
          <cell r="L317" t="str">
            <v>362324199010090022</v>
          </cell>
          <cell r="M317" t="str">
            <v>女</v>
          </cell>
          <cell r="N317" t="str">
            <v>汉</v>
          </cell>
          <cell r="O317" t="str">
            <v>江西上饶</v>
          </cell>
          <cell r="P317" t="str">
            <v>1990.10</v>
          </cell>
          <cell r="Q317" t="str">
            <v>3年</v>
          </cell>
          <cell r="T317" t="str">
            <v>本科</v>
          </cell>
          <cell r="U317" t="str">
            <v>硕士研究生</v>
          </cell>
        </row>
        <row r="318">
          <cell r="D318" t="str">
            <v>刘志勇</v>
          </cell>
          <cell r="E318" t="str">
            <v>辅导员</v>
          </cell>
          <cell r="J318" t="str">
            <v>工勤</v>
          </cell>
          <cell r="K318" t="str">
            <v>工勤四级(中级工)</v>
          </cell>
          <cell r="L318" t="str">
            <v>430223197807117478</v>
          </cell>
          <cell r="M318" t="str">
            <v>男</v>
          </cell>
          <cell r="N318" t="str">
            <v>汉</v>
          </cell>
          <cell r="O318" t="str">
            <v>湖南株洲</v>
          </cell>
          <cell r="P318" t="str">
            <v>1978.09</v>
          </cell>
          <cell r="Q318" t="str">
            <v>1996.12</v>
          </cell>
          <cell r="R318" t="str">
            <v>中共党员</v>
          </cell>
          <cell r="S318">
            <v>199707</v>
          </cell>
          <cell r="T318" t="str">
            <v>中技</v>
          </cell>
          <cell r="U318" t="str">
            <v>大专</v>
          </cell>
        </row>
        <row r="319">
          <cell r="D319" t="str">
            <v>刘畅宇</v>
          </cell>
          <cell r="E319" t="str">
            <v>辅导员</v>
          </cell>
          <cell r="J319" t="str">
            <v>教师</v>
          </cell>
          <cell r="K319" t="str">
            <v>技术十二级(助理级)</v>
          </cell>
          <cell r="L319" t="str">
            <v>430302199501064783</v>
          </cell>
          <cell r="M319" t="str">
            <v>女</v>
          </cell>
          <cell r="N319" t="str">
            <v>汉</v>
          </cell>
          <cell r="O319" t="str">
            <v>湘潭</v>
          </cell>
          <cell r="P319">
            <v>1995.01</v>
          </cell>
          <cell r="Q319">
            <v>2019.07</v>
          </cell>
          <cell r="T319" t="str">
            <v>本科</v>
          </cell>
          <cell r="U319" t="str">
            <v>硕士研究生</v>
          </cell>
        </row>
        <row r="320">
          <cell r="D320" t="str">
            <v>周慧恒</v>
          </cell>
          <cell r="J320" t="str">
            <v>教师</v>
          </cell>
          <cell r="K320" t="str">
            <v>试用期</v>
          </cell>
          <cell r="L320" t="str">
            <v>43102819841011243x</v>
          </cell>
          <cell r="M320" t="str">
            <v>男</v>
          </cell>
          <cell r="N320" t="str">
            <v>汉</v>
          </cell>
          <cell r="O320" t="str">
            <v>郴州</v>
          </cell>
          <cell r="P320">
            <v>1984.1</v>
          </cell>
          <cell r="R320" t="str">
            <v>预备党员</v>
          </cell>
          <cell r="T320" t="str">
            <v>本科</v>
          </cell>
          <cell r="U320" t="str">
            <v>硕士研究生</v>
          </cell>
        </row>
        <row r="321">
          <cell r="D321" t="str">
            <v>王建芬</v>
          </cell>
          <cell r="J321" t="str">
            <v>教师</v>
          </cell>
          <cell r="K321" t="str">
            <v>试用期</v>
          </cell>
          <cell r="L321" t="str">
            <v>140121197812018020</v>
          </cell>
          <cell r="M321" t="str">
            <v>女</v>
          </cell>
          <cell r="N321" t="str">
            <v>汉</v>
          </cell>
          <cell r="O321" t="str">
            <v>山西太原</v>
          </cell>
          <cell r="P321">
            <v>1978.12</v>
          </cell>
          <cell r="R321" t="str">
            <v>群众</v>
          </cell>
          <cell r="T321" t="str">
            <v>本科</v>
          </cell>
          <cell r="U321" t="str">
            <v>硕士研究生</v>
          </cell>
        </row>
        <row r="322">
          <cell r="D322" t="str">
            <v>舒尊哲</v>
          </cell>
          <cell r="J322" t="str">
            <v>教师</v>
          </cell>
          <cell r="K322" t="str">
            <v>试用期</v>
          </cell>
          <cell r="L322" t="str">
            <v>210381197906131417</v>
          </cell>
          <cell r="M322" t="str">
            <v>男</v>
          </cell>
          <cell r="N322" t="str">
            <v>汉</v>
          </cell>
          <cell r="O322" t="str">
            <v>辽宁海城</v>
          </cell>
          <cell r="P322" t="str">
            <v>1979.06</v>
          </cell>
          <cell r="R322" t="str">
            <v>中共党员</v>
          </cell>
          <cell r="T322" t="str">
            <v>本科</v>
          </cell>
          <cell r="U322" t="str">
            <v>本科</v>
          </cell>
        </row>
        <row r="323">
          <cell r="D323" t="str">
            <v>沈苗</v>
          </cell>
          <cell r="J323" t="str">
            <v>教师</v>
          </cell>
          <cell r="K323" t="str">
            <v>试用期</v>
          </cell>
          <cell r="L323" t="str">
            <v>43010419951020062X</v>
          </cell>
          <cell r="M323" t="str">
            <v>女</v>
          </cell>
          <cell r="N323" t="str">
            <v>汉</v>
          </cell>
          <cell r="O323" t="str">
            <v>湖南长沙</v>
          </cell>
          <cell r="P323">
            <v>1995.1</v>
          </cell>
          <cell r="R323" t="str">
            <v>团员</v>
          </cell>
          <cell r="T323" t="str">
            <v>本科</v>
          </cell>
          <cell r="U323" t="str">
            <v>硕士研究生</v>
          </cell>
        </row>
        <row r="324">
          <cell r="D324" t="str">
            <v>王斌</v>
          </cell>
          <cell r="J324" t="str">
            <v>教师</v>
          </cell>
          <cell r="K324" t="str">
            <v>试用期</v>
          </cell>
          <cell r="L324" t="str">
            <v>430581199211247510</v>
          </cell>
          <cell r="M324" t="str">
            <v>男</v>
          </cell>
          <cell r="N324" t="str">
            <v>汉</v>
          </cell>
          <cell r="O324" t="str">
            <v>湖南武冈</v>
          </cell>
          <cell r="P324">
            <v>1992.11</v>
          </cell>
          <cell r="R324" t="str">
            <v>中共党员</v>
          </cell>
          <cell r="S324">
            <v>20170619</v>
          </cell>
          <cell r="T324" t="str">
            <v>本科</v>
          </cell>
          <cell r="U324" t="str">
            <v>硕士研究生</v>
          </cell>
        </row>
        <row r="325">
          <cell r="D325" t="str">
            <v>姚琦</v>
          </cell>
          <cell r="J325" t="str">
            <v>教师</v>
          </cell>
          <cell r="K325" t="str">
            <v>试用期</v>
          </cell>
          <cell r="L325" t="str">
            <v>430203199601047527</v>
          </cell>
          <cell r="M325" t="str">
            <v>女</v>
          </cell>
          <cell r="N325" t="str">
            <v>汉</v>
          </cell>
          <cell r="O325" t="str">
            <v>益阳</v>
          </cell>
          <cell r="P325">
            <v>1996.01</v>
          </cell>
          <cell r="R325" t="str">
            <v>中共党员</v>
          </cell>
          <cell r="S325">
            <v>20160420</v>
          </cell>
          <cell r="T325" t="str">
            <v>本科</v>
          </cell>
          <cell r="U325" t="str">
            <v>硕士研究生</v>
          </cell>
        </row>
        <row r="326">
          <cell r="D326" t="str">
            <v>徐金</v>
          </cell>
          <cell r="J326" t="str">
            <v>教师</v>
          </cell>
          <cell r="K326" t="str">
            <v>试用期</v>
          </cell>
          <cell r="L326" t="str">
            <v>421081199011222986</v>
          </cell>
          <cell r="M326" t="str">
            <v>女</v>
          </cell>
          <cell r="N326" t="str">
            <v>汉</v>
          </cell>
          <cell r="O326" t="str">
            <v>湖北</v>
          </cell>
          <cell r="P326">
            <v>1990.11</v>
          </cell>
          <cell r="R326" t="str">
            <v>群众</v>
          </cell>
          <cell r="T326" t="str">
            <v>硕士研究生</v>
          </cell>
          <cell r="U326" t="str">
            <v>硕士研究生</v>
          </cell>
        </row>
        <row r="327">
          <cell r="D327" t="str">
            <v>胡耀梅</v>
          </cell>
          <cell r="J327" t="str">
            <v>教师</v>
          </cell>
          <cell r="K327" t="str">
            <v>试用期</v>
          </cell>
          <cell r="L327" t="str">
            <v>430223199601237465</v>
          </cell>
          <cell r="M327" t="str">
            <v>女</v>
          </cell>
          <cell r="N327" t="str">
            <v>汉</v>
          </cell>
          <cell r="O327" t="str">
            <v>湖南株洲</v>
          </cell>
          <cell r="P327">
            <v>1996.01</v>
          </cell>
          <cell r="R327" t="str">
            <v>中共党员</v>
          </cell>
          <cell r="S327">
            <v>20181205</v>
          </cell>
          <cell r="U327" t="str">
            <v>硕士研究生</v>
          </cell>
        </row>
        <row r="328">
          <cell r="D328" t="str">
            <v>王维</v>
          </cell>
          <cell r="J328" t="str">
            <v>教师</v>
          </cell>
          <cell r="K328" t="str">
            <v>试用期</v>
          </cell>
          <cell r="L328" t="str">
            <v>430525199511186122</v>
          </cell>
          <cell r="M328" t="str">
            <v>女</v>
          </cell>
          <cell r="N328" t="str">
            <v>汉</v>
          </cell>
          <cell r="O328" t="str">
            <v>湖南邵阳</v>
          </cell>
          <cell r="P328">
            <v>1995.11</v>
          </cell>
          <cell r="R328" t="str">
            <v>中共党员</v>
          </cell>
          <cell r="T328" t="str">
            <v>本科</v>
          </cell>
          <cell r="U328" t="str">
            <v>硕士研究生</v>
          </cell>
        </row>
        <row r="329">
          <cell r="D329" t="str">
            <v>林芳</v>
          </cell>
          <cell r="J329" t="str">
            <v>教师</v>
          </cell>
          <cell r="K329" t="str">
            <v>试用期</v>
          </cell>
          <cell r="L329" t="str">
            <v>430281198701072329</v>
          </cell>
          <cell r="M329" t="str">
            <v>女</v>
          </cell>
          <cell r="N329" t="str">
            <v>汉</v>
          </cell>
          <cell r="O329" t="str">
            <v>湖南株洲</v>
          </cell>
          <cell r="P329">
            <v>1987.01</v>
          </cell>
          <cell r="R329" t="str">
            <v>中共党员</v>
          </cell>
          <cell r="T329" t="str">
            <v>硕士研究生</v>
          </cell>
          <cell r="U329" t="str">
            <v>硕士研究生</v>
          </cell>
        </row>
        <row r="330">
          <cell r="D330" t="str">
            <v>向寓华</v>
          </cell>
          <cell r="G330" t="str">
            <v>中层干部</v>
          </cell>
          <cell r="H330" t="str">
            <v>院长</v>
          </cell>
          <cell r="I330" t="str">
            <v>副处级</v>
          </cell>
          <cell r="J330" t="str">
            <v>行政</v>
          </cell>
          <cell r="K330" t="str">
            <v>技术四级(正高)</v>
          </cell>
          <cell r="L330" t="str">
            <v>43250219681013174X</v>
          </cell>
          <cell r="M330" t="str">
            <v>女</v>
          </cell>
          <cell r="N330" t="str">
            <v>土家</v>
          </cell>
          <cell r="O330" t="str">
            <v>湖南泸溪</v>
          </cell>
          <cell r="P330" t="str">
            <v>1968.10</v>
          </cell>
          <cell r="Q330" t="str">
            <v>1990.07</v>
          </cell>
          <cell r="R330" t="str">
            <v>中共党员</v>
          </cell>
          <cell r="S330">
            <v>200606</v>
          </cell>
          <cell r="T330" t="str">
            <v>本科</v>
          </cell>
          <cell r="U330" t="str">
            <v>本科</v>
          </cell>
        </row>
        <row r="331">
          <cell r="D331" t="str">
            <v>谭海林</v>
          </cell>
          <cell r="G331" t="str">
            <v>中层干部</v>
          </cell>
          <cell r="H331" t="str">
            <v>书记</v>
          </cell>
          <cell r="I331" t="str">
            <v>副处级</v>
          </cell>
          <cell r="J331" t="str">
            <v>行政</v>
          </cell>
          <cell r="K331" t="str">
            <v>技术四级(副高)</v>
          </cell>
          <cell r="L331" t="str">
            <v>430303196809012114</v>
          </cell>
          <cell r="M331" t="str">
            <v>男</v>
          </cell>
          <cell r="N331" t="str">
            <v>汉</v>
          </cell>
          <cell r="O331" t="str">
            <v>湖南湘乡</v>
          </cell>
          <cell r="P331" t="str">
            <v>1968.07</v>
          </cell>
          <cell r="Q331">
            <v>1991.07</v>
          </cell>
          <cell r="R331" t="str">
            <v>中共党员</v>
          </cell>
          <cell r="S331">
            <v>200306</v>
          </cell>
          <cell r="T331" t="str">
            <v>专科</v>
          </cell>
          <cell r="U331" t="str">
            <v>本科</v>
          </cell>
        </row>
        <row r="332">
          <cell r="D332" t="str">
            <v>蒋晓斌</v>
          </cell>
          <cell r="E332" t="str">
            <v>辅导员</v>
          </cell>
          <cell r="G332" t="str">
            <v>中层干部</v>
          </cell>
          <cell r="H332" t="str">
            <v>副书记</v>
          </cell>
          <cell r="I332" t="str">
            <v>正科级</v>
          </cell>
          <cell r="J332" t="str">
            <v>辅导员</v>
          </cell>
          <cell r="K332" t="str">
            <v>技术六级(副高)</v>
          </cell>
          <cell r="L332" t="str">
            <v>432627196812112270</v>
          </cell>
          <cell r="M332" t="str">
            <v>男</v>
          </cell>
          <cell r="N332" t="str">
            <v>汉</v>
          </cell>
          <cell r="O332" t="str">
            <v>湖南邵东</v>
          </cell>
          <cell r="P332" t="str">
            <v>1969.03</v>
          </cell>
          <cell r="Q332" t="str">
            <v>1991.09</v>
          </cell>
          <cell r="R332" t="str">
            <v>中共党员</v>
          </cell>
          <cell r="S332">
            <v>200309</v>
          </cell>
          <cell r="T332" t="str">
            <v>大专</v>
          </cell>
          <cell r="U332" t="str">
            <v>本科</v>
          </cell>
        </row>
        <row r="333">
          <cell r="D333" t="str">
            <v>陈土军</v>
          </cell>
          <cell r="G333" t="str">
            <v>中层干部</v>
          </cell>
          <cell r="H333" t="str">
            <v>副院长</v>
          </cell>
          <cell r="I333" t="str">
            <v>正科级</v>
          </cell>
          <cell r="J333" t="str">
            <v>行政</v>
          </cell>
          <cell r="K333" t="str">
            <v>技术七级(副高)</v>
          </cell>
          <cell r="L333" t="str">
            <v>431128198405205012</v>
          </cell>
          <cell r="M333" t="str">
            <v>男</v>
          </cell>
          <cell r="N333" t="str">
            <v>汉</v>
          </cell>
          <cell r="O333" t="str">
            <v>湖南新田</v>
          </cell>
          <cell r="P333" t="str">
            <v>1984.05</v>
          </cell>
          <cell r="Q333" t="str">
            <v>2009.07.16</v>
          </cell>
          <cell r="R333" t="str">
            <v>中共党员</v>
          </cell>
          <cell r="S333">
            <v>200510</v>
          </cell>
          <cell r="T333" t="str">
            <v>硕士研究生</v>
          </cell>
          <cell r="U333" t="str">
            <v>硕士研究生</v>
          </cell>
        </row>
        <row r="334">
          <cell r="D334" t="str">
            <v>李媛</v>
          </cell>
          <cell r="E334" t="str">
            <v>辅导员</v>
          </cell>
          <cell r="H334" t="str">
            <v>学工办主任</v>
          </cell>
          <cell r="I334" t="str">
            <v>副科级</v>
          </cell>
          <cell r="J334" t="str">
            <v>行政</v>
          </cell>
          <cell r="K334" t="str">
            <v>技术十级(中级)</v>
          </cell>
          <cell r="L334" t="str">
            <v>430923198208125225</v>
          </cell>
          <cell r="M334" t="str">
            <v>女</v>
          </cell>
          <cell r="N334" t="str">
            <v>汉</v>
          </cell>
          <cell r="O334" t="str">
            <v>湖南安化</v>
          </cell>
          <cell r="P334">
            <v>1982.08</v>
          </cell>
          <cell r="Q334" t="str">
            <v>2005.08</v>
          </cell>
          <cell r="R334" t="str">
            <v>中共党员</v>
          </cell>
          <cell r="S334">
            <v>200706</v>
          </cell>
          <cell r="T334" t="str">
            <v>本科</v>
          </cell>
          <cell r="U334" t="str">
            <v>本科</v>
          </cell>
        </row>
        <row r="335">
          <cell r="D335" t="str">
            <v>高永卫</v>
          </cell>
          <cell r="J335" t="str">
            <v>教师</v>
          </cell>
          <cell r="K335" t="str">
            <v>技术六级(副高)</v>
          </cell>
          <cell r="L335" t="str">
            <v>430203197211016080</v>
          </cell>
          <cell r="M335" t="str">
            <v>女</v>
          </cell>
          <cell r="N335" t="str">
            <v>汉</v>
          </cell>
          <cell r="O335" t="str">
            <v>湖北武汉</v>
          </cell>
          <cell r="P335">
            <v>1972.11</v>
          </cell>
          <cell r="Q335">
            <v>1994.07</v>
          </cell>
          <cell r="R335" t="str">
            <v>民盟</v>
          </cell>
          <cell r="T335" t="str">
            <v>专科</v>
          </cell>
          <cell r="U335" t="str">
            <v>本科</v>
          </cell>
        </row>
        <row r="336">
          <cell r="D336" t="str">
            <v>孟少明</v>
          </cell>
          <cell r="J336" t="str">
            <v>教师</v>
          </cell>
          <cell r="K336" t="str">
            <v>技术七级(副高)</v>
          </cell>
          <cell r="L336" t="str">
            <v>430225198106103011</v>
          </cell>
          <cell r="M336" t="str">
            <v>男</v>
          </cell>
          <cell r="N336" t="str">
            <v>汉</v>
          </cell>
          <cell r="O336" t="str">
            <v>湖南炎陵</v>
          </cell>
          <cell r="P336">
            <v>1981.06</v>
          </cell>
          <cell r="Q336" t="str">
            <v>2004.08</v>
          </cell>
          <cell r="T336" t="str">
            <v>本科</v>
          </cell>
          <cell r="U336" t="str">
            <v>本科</v>
          </cell>
        </row>
        <row r="337">
          <cell r="D337" t="str">
            <v>陈艳</v>
          </cell>
          <cell r="J337" t="str">
            <v>教师</v>
          </cell>
          <cell r="K337" t="str">
            <v>技术六级(副高)</v>
          </cell>
          <cell r="L337" t="str">
            <v>432524197102070029</v>
          </cell>
          <cell r="M337" t="str">
            <v>女</v>
          </cell>
          <cell r="N337" t="str">
            <v>汉</v>
          </cell>
          <cell r="O337" t="str">
            <v>湖南新化</v>
          </cell>
          <cell r="P337">
            <v>1971.02</v>
          </cell>
          <cell r="Q337">
            <v>1994.07</v>
          </cell>
          <cell r="T337" t="str">
            <v>本科</v>
          </cell>
          <cell r="U337" t="str">
            <v>本科</v>
          </cell>
        </row>
        <row r="338">
          <cell r="D338" t="str">
            <v>陈慧玲</v>
          </cell>
          <cell r="J338" t="str">
            <v>教师</v>
          </cell>
          <cell r="K338" t="str">
            <v>技术五级(副高)</v>
          </cell>
          <cell r="L338" t="str">
            <v>430322196912120024</v>
          </cell>
          <cell r="M338" t="str">
            <v>女</v>
          </cell>
          <cell r="N338" t="str">
            <v>汉</v>
          </cell>
          <cell r="O338" t="str">
            <v>湖南益阳</v>
          </cell>
          <cell r="P338">
            <v>1969.12</v>
          </cell>
          <cell r="Q338">
            <v>1991.07</v>
          </cell>
          <cell r="T338" t="str">
            <v>本科</v>
          </cell>
          <cell r="U338" t="str">
            <v>本科</v>
          </cell>
        </row>
        <row r="339">
          <cell r="D339" t="str">
            <v>陈晨</v>
          </cell>
          <cell r="J339" t="str">
            <v>教师</v>
          </cell>
          <cell r="K339" t="str">
            <v>技术六级(副高)</v>
          </cell>
          <cell r="L339" t="str">
            <v>432502196903021021</v>
          </cell>
          <cell r="M339" t="str">
            <v>女</v>
          </cell>
          <cell r="N339" t="str">
            <v>汉</v>
          </cell>
          <cell r="O339" t="str">
            <v>湖南新化</v>
          </cell>
          <cell r="P339">
            <v>1969.03</v>
          </cell>
          <cell r="Q339">
            <v>1992.07</v>
          </cell>
          <cell r="T339" t="str">
            <v>本科</v>
          </cell>
          <cell r="U339" t="str">
            <v>本科</v>
          </cell>
        </row>
        <row r="340">
          <cell r="D340" t="str">
            <v>曹咏梅</v>
          </cell>
          <cell r="J340" t="str">
            <v>教师</v>
          </cell>
          <cell r="K340" t="str">
            <v>技术五级(副高)</v>
          </cell>
          <cell r="L340" t="str">
            <v>430203197010276046</v>
          </cell>
          <cell r="M340" t="str">
            <v>女</v>
          </cell>
          <cell r="N340" t="str">
            <v>汉</v>
          </cell>
          <cell r="O340" t="str">
            <v>湖南衡东</v>
          </cell>
          <cell r="P340" t="str">
            <v>1970.10</v>
          </cell>
          <cell r="Q340">
            <v>1992.08</v>
          </cell>
          <cell r="R340" t="str">
            <v>中共党员</v>
          </cell>
          <cell r="S340">
            <v>199806</v>
          </cell>
          <cell r="T340" t="str">
            <v>专科</v>
          </cell>
          <cell r="U340" t="str">
            <v>本科</v>
          </cell>
        </row>
        <row r="341">
          <cell r="D341" t="str">
            <v>李琴</v>
          </cell>
          <cell r="J341" t="str">
            <v>教师</v>
          </cell>
          <cell r="K341" t="str">
            <v>技术五级(副高)</v>
          </cell>
          <cell r="L341" t="str">
            <v>430203196810276082</v>
          </cell>
          <cell r="M341" t="str">
            <v>女</v>
          </cell>
          <cell r="N341" t="str">
            <v>汉</v>
          </cell>
          <cell r="O341" t="str">
            <v>湖南益阳</v>
          </cell>
          <cell r="P341" t="str">
            <v>1968.10</v>
          </cell>
          <cell r="Q341">
            <v>1991.07</v>
          </cell>
          <cell r="R341" t="str">
            <v>中共党员</v>
          </cell>
          <cell r="S341">
            <v>200612</v>
          </cell>
          <cell r="T341" t="str">
            <v>本科</v>
          </cell>
          <cell r="U341" t="str">
            <v>本科</v>
          </cell>
        </row>
        <row r="342">
          <cell r="D342" t="str">
            <v>李群松</v>
          </cell>
          <cell r="J342" t="str">
            <v>教师</v>
          </cell>
          <cell r="K342" t="str">
            <v>技术四级(正高)</v>
          </cell>
          <cell r="L342" t="str">
            <v>430203196608223016</v>
          </cell>
          <cell r="M342" t="str">
            <v>男</v>
          </cell>
          <cell r="N342" t="str">
            <v>汉</v>
          </cell>
          <cell r="O342" t="str">
            <v>湖南双峰</v>
          </cell>
          <cell r="P342">
            <v>1966.08</v>
          </cell>
          <cell r="Q342">
            <v>1989.07</v>
          </cell>
          <cell r="T342" t="str">
            <v>本科</v>
          </cell>
          <cell r="U342" t="str">
            <v>本科</v>
          </cell>
        </row>
        <row r="343">
          <cell r="D343" t="str">
            <v>熊放明</v>
          </cell>
          <cell r="J343" t="str">
            <v>教师</v>
          </cell>
          <cell r="K343" t="str">
            <v>技术六级(副高)</v>
          </cell>
          <cell r="L343" t="str">
            <v>430404196512281059</v>
          </cell>
          <cell r="M343" t="str">
            <v>男</v>
          </cell>
          <cell r="N343" t="str">
            <v>汉</v>
          </cell>
          <cell r="O343" t="str">
            <v>湖南益阳</v>
          </cell>
          <cell r="P343">
            <v>1965.12</v>
          </cell>
          <cell r="Q343">
            <v>1987.07</v>
          </cell>
          <cell r="R343" t="str">
            <v>民盟</v>
          </cell>
          <cell r="T343" t="str">
            <v>本科</v>
          </cell>
          <cell r="U343" t="str">
            <v>本科</v>
          </cell>
        </row>
        <row r="344">
          <cell r="D344" t="str">
            <v>尹霞</v>
          </cell>
          <cell r="J344" t="str">
            <v>教师</v>
          </cell>
          <cell r="K344" t="str">
            <v>技术四级(正高)</v>
          </cell>
          <cell r="L344" t="str">
            <v>430204197108174044</v>
          </cell>
          <cell r="M344" t="str">
            <v>女</v>
          </cell>
          <cell r="N344" t="str">
            <v>汉</v>
          </cell>
          <cell r="O344" t="str">
            <v>山东蓬莱</v>
          </cell>
          <cell r="P344">
            <v>1971.08</v>
          </cell>
          <cell r="Q344">
            <v>1994.07</v>
          </cell>
          <cell r="T344" t="str">
            <v>本科</v>
          </cell>
          <cell r="U344" t="str">
            <v>本科</v>
          </cell>
        </row>
        <row r="345">
          <cell r="D345" t="str">
            <v>金方</v>
          </cell>
          <cell r="J345" t="str">
            <v>教师</v>
          </cell>
          <cell r="K345" t="str">
            <v>技术七级(副高)</v>
          </cell>
          <cell r="L345" t="str">
            <v>432502196105160019</v>
          </cell>
          <cell r="M345" t="str">
            <v>男</v>
          </cell>
          <cell r="N345" t="str">
            <v>汉</v>
          </cell>
          <cell r="O345" t="str">
            <v>贵州福泉</v>
          </cell>
          <cell r="P345">
            <v>1961.05</v>
          </cell>
          <cell r="Q345" t="str">
            <v>1982.08</v>
          </cell>
          <cell r="T345" t="str">
            <v>本科</v>
          </cell>
          <cell r="U345" t="str">
            <v>本科</v>
          </cell>
        </row>
        <row r="346">
          <cell r="D346" t="str">
            <v>肖爱武</v>
          </cell>
          <cell r="J346" t="str">
            <v>教师</v>
          </cell>
          <cell r="K346" t="str">
            <v>技术四级(正高)</v>
          </cell>
          <cell r="L346" t="str">
            <v>430203196803146028</v>
          </cell>
          <cell r="M346" t="str">
            <v>女</v>
          </cell>
          <cell r="N346" t="str">
            <v>汉</v>
          </cell>
          <cell r="O346" t="str">
            <v>湖南株洲</v>
          </cell>
          <cell r="P346">
            <v>1968.03</v>
          </cell>
          <cell r="Q346">
            <v>1990.07</v>
          </cell>
          <cell r="T346" t="str">
            <v>本科</v>
          </cell>
          <cell r="U346" t="str">
            <v>本科</v>
          </cell>
        </row>
        <row r="347">
          <cell r="D347" t="str">
            <v>管文华</v>
          </cell>
          <cell r="G347" t="str">
            <v>政协委员、民主党派负责人</v>
          </cell>
          <cell r="J347" t="str">
            <v>教师</v>
          </cell>
          <cell r="K347" t="str">
            <v>技术七级(副高)</v>
          </cell>
          <cell r="L347" t="str">
            <v>430203196403036014</v>
          </cell>
          <cell r="M347" t="str">
            <v>男</v>
          </cell>
          <cell r="N347" t="str">
            <v>汉</v>
          </cell>
          <cell r="O347" t="str">
            <v>湖南桃源</v>
          </cell>
          <cell r="P347" t="str">
            <v>1964.03</v>
          </cell>
          <cell r="Q347">
            <v>1983.08</v>
          </cell>
          <cell r="R347" t="str">
            <v>民盟</v>
          </cell>
          <cell r="T347" t="str">
            <v>大专</v>
          </cell>
          <cell r="U347" t="str">
            <v>本科</v>
          </cell>
        </row>
        <row r="348">
          <cell r="D348" t="str">
            <v>刘容</v>
          </cell>
          <cell r="J348" t="str">
            <v>教师</v>
          </cell>
          <cell r="K348" t="str">
            <v>技术九级(中级)</v>
          </cell>
          <cell r="L348" t="str">
            <v>430623198210180526</v>
          </cell>
          <cell r="M348" t="str">
            <v>女</v>
          </cell>
          <cell r="N348" t="str">
            <v>汉</v>
          </cell>
          <cell r="O348" t="str">
            <v>湖南华容</v>
          </cell>
          <cell r="P348">
            <v>1982.11</v>
          </cell>
          <cell r="Q348">
            <v>2006.07</v>
          </cell>
          <cell r="R348" t="str">
            <v>中共党员</v>
          </cell>
          <cell r="S348">
            <v>200505</v>
          </cell>
          <cell r="T348" t="str">
            <v>本科</v>
          </cell>
          <cell r="U348" t="str">
            <v>本科</v>
          </cell>
        </row>
        <row r="349">
          <cell r="D349" t="str">
            <v>何鹏飞</v>
          </cell>
          <cell r="J349" t="str">
            <v>教师</v>
          </cell>
          <cell r="K349" t="str">
            <v>技术九级(中级)</v>
          </cell>
          <cell r="L349" t="str">
            <v>342126198209045775</v>
          </cell>
          <cell r="M349" t="str">
            <v>男</v>
          </cell>
          <cell r="N349" t="str">
            <v>汉</v>
          </cell>
          <cell r="O349" t="str">
            <v>安徽毫州</v>
          </cell>
          <cell r="P349">
            <v>1982.09</v>
          </cell>
          <cell r="Q349">
            <v>2006.07</v>
          </cell>
          <cell r="R349" t="str">
            <v>中共党员</v>
          </cell>
          <cell r="S349">
            <v>200806</v>
          </cell>
          <cell r="T349" t="str">
            <v>本科</v>
          </cell>
          <cell r="U349" t="str">
            <v>本科</v>
          </cell>
        </row>
        <row r="350">
          <cell r="D350" t="str">
            <v>李红秀</v>
          </cell>
          <cell r="H350" t="str">
            <v>办公室主任</v>
          </cell>
          <cell r="I350" t="str">
            <v>副科级</v>
          </cell>
          <cell r="J350" t="str">
            <v>行政</v>
          </cell>
          <cell r="K350" t="str">
            <v>技术十级(中级)</v>
          </cell>
          <cell r="L350" t="str">
            <v>430202198209080524</v>
          </cell>
          <cell r="M350" t="str">
            <v>女</v>
          </cell>
          <cell r="N350" t="str">
            <v>汉</v>
          </cell>
          <cell r="O350" t="str">
            <v>湖南浏阳</v>
          </cell>
          <cell r="P350" t="str">
            <v>1982.09</v>
          </cell>
          <cell r="Q350" t="str">
            <v>2006.08</v>
          </cell>
          <cell r="R350" t="str">
            <v>中共党员</v>
          </cell>
          <cell r="S350">
            <v>200506</v>
          </cell>
          <cell r="T350" t="str">
            <v>本科</v>
          </cell>
          <cell r="U350" t="str">
            <v>本科</v>
          </cell>
        </row>
        <row r="351">
          <cell r="D351" t="str">
            <v>彭湘蓉</v>
          </cell>
          <cell r="J351" t="str">
            <v>教师</v>
          </cell>
          <cell r="K351" t="str">
            <v>技术六级(副高)</v>
          </cell>
          <cell r="L351" t="str">
            <v>430211197106040062</v>
          </cell>
          <cell r="M351" t="str">
            <v>女</v>
          </cell>
          <cell r="N351" t="str">
            <v>汉</v>
          </cell>
          <cell r="O351" t="str">
            <v>湖南攸县</v>
          </cell>
          <cell r="P351" t="str">
            <v>1971.06</v>
          </cell>
          <cell r="Q351" t="str">
            <v>1991.09</v>
          </cell>
          <cell r="T351" t="str">
            <v>大专</v>
          </cell>
          <cell r="U351" t="str">
            <v>本科</v>
          </cell>
        </row>
        <row r="352">
          <cell r="D352" t="str">
            <v>朱智文</v>
          </cell>
          <cell r="J352" t="str">
            <v>教师</v>
          </cell>
          <cell r="K352" t="str">
            <v>技术六级(副高)</v>
          </cell>
          <cell r="L352" t="str">
            <v>430203196901270049</v>
          </cell>
          <cell r="M352" t="str">
            <v>女</v>
          </cell>
          <cell r="N352" t="str">
            <v>汉</v>
          </cell>
          <cell r="P352" t="str">
            <v>1969.01</v>
          </cell>
          <cell r="Q352" t="str">
            <v>1991.11</v>
          </cell>
          <cell r="R352" t="str">
            <v>中共党员</v>
          </cell>
          <cell r="S352">
            <v>200406</v>
          </cell>
          <cell r="T352" t="str">
            <v>大专</v>
          </cell>
          <cell r="U352" t="str">
            <v>本科</v>
          </cell>
        </row>
        <row r="353">
          <cell r="D353" t="str">
            <v>李卡</v>
          </cell>
          <cell r="J353" t="str">
            <v>教师</v>
          </cell>
          <cell r="K353" t="str">
            <v>技术十级(中级)</v>
          </cell>
          <cell r="L353" t="str">
            <v>430223198208207492</v>
          </cell>
          <cell r="M353" t="str">
            <v>男</v>
          </cell>
          <cell r="N353" t="str">
            <v>汉</v>
          </cell>
          <cell r="O353" t="str">
            <v>湖南安仁</v>
          </cell>
          <cell r="P353" t="str">
            <v>1982.08</v>
          </cell>
          <cell r="Q353" t="str">
            <v>2005.08</v>
          </cell>
          <cell r="T353" t="str">
            <v>本科</v>
          </cell>
          <cell r="U353" t="str">
            <v>本科</v>
          </cell>
        </row>
        <row r="354">
          <cell r="D354" t="str">
            <v>王范</v>
          </cell>
          <cell r="J354" t="str">
            <v>教师</v>
          </cell>
          <cell r="K354" t="str">
            <v>技术十级(中级)</v>
          </cell>
          <cell r="L354" t="str">
            <v>430902198302238013</v>
          </cell>
          <cell r="M354" t="str">
            <v>男</v>
          </cell>
          <cell r="N354" t="str">
            <v>汉</v>
          </cell>
          <cell r="O354" t="str">
            <v>湖南益阳</v>
          </cell>
          <cell r="P354" t="str">
            <v>1983.02</v>
          </cell>
          <cell r="Q354" t="str">
            <v>2008.08</v>
          </cell>
          <cell r="R354" t="str">
            <v>中共党员</v>
          </cell>
          <cell r="S354">
            <v>200312</v>
          </cell>
          <cell r="T354" t="str">
            <v>本科</v>
          </cell>
          <cell r="U354" t="str">
            <v>本科</v>
          </cell>
        </row>
        <row r="355">
          <cell r="D355" t="str">
            <v>唐文斌</v>
          </cell>
          <cell r="J355" t="str">
            <v>教师</v>
          </cell>
          <cell r="K355" t="str">
            <v>技术十级(中级)</v>
          </cell>
          <cell r="L355" t="str">
            <v>431102198508053855</v>
          </cell>
          <cell r="M355" t="str">
            <v>男</v>
          </cell>
          <cell r="N355" t="str">
            <v>汉</v>
          </cell>
          <cell r="O355" t="str">
            <v>湖南永州</v>
          </cell>
          <cell r="P355" t="str">
            <v>1985.08</v>
          </cell>
          <cell r="Q355" t="str">
            <v>2008.08</v>
          </cell>
          <cell r="T355" t="str">
            <v>本科</v>
          </cell>
          <cell r="U355" t="str">
            <v>本科</v>
          </cell>
        </row>
        <row r="356">
          <cell r="D356" t="str">
            <v>唐琼</v>
          </cell>
          <cell r="J356" t="str">
            <v>教师</v>
          </cell>
          <cell r="K356" t="str">
            <v>技术十级(中级)</v>
          </cell>
          <cell r="L356" t="str">
            <v>430124198903063727</v>
          </cell>
          <cell r="M356" t="str">
            <v>女</v>
          </cell>
          <cell r="N356" t="str">
            <v>汉</v>
          </cell>
          <cell r="O356" t="str">
            <v>湖南宁乡</v>
          </cell>
          <cell r="P356" t="str">
            <v>1989.06</v>
          </cell>
          <cell r="Q356" t="str">
            <v>2009.03</v>
          </cell>
          <cell r="T356" t="str">
            <v>大专</v>
          </cell>
          <cell r="U356" t="str">
            <v>本科</v>
          </cell>
        </row>
        <row r="357">
          <cell r="D357" t="str">
            <v>廖申学</v>
          </cell>
          <cell r="J357" t="str">
            <v>教师</v>
          </cell>
          <cell r="K357" t="str">
            <v>技术九级(中级)</v>
          </cell>
          <cell r="L357" t="str">
            <v>430681198307292018</v>
          </cell>
          <cell r="M357" t="str">
            <v>男</v>
          </cell>
          <cell r="N357" t="str">
            <v>汉</v>
          </cell>
          <cell r="O357" t="str">
            <v>湖南汩罗</v>
          </cell>
          <cell r="P357" t="str">
            <v>1983.07</v>
          </cell>
          <cell r="Q357" t="str">
            <v>2005.07</v>
          </cell>
          <cell r="T357" t="str">
            <v>本科</v>
          </cell>
          <cell r="U357" t="str">
            <v>本科</v>
          </cell>
        </row>
        <row r="358">
          <cell r="D358" t="str">
            <v>丁湖</v>
          </cell>
          <cell r="J358" t="str">
            <v>教师</v>
          </cell>
          <cell r="K358" t="str">
            <v>技术九级(中级)</v>
          </cell>
          <cell r="L358" t="str">
            <v>430223196302177278</v>
          </cell>
          <cell r="M358" t="str">
            <v>男</v>
          </cell>
          <cell r="N358" t="str">
            <v>汉</v>
          </cell>
          <cell r="O358" t="str">
            <v>湖南攸县</v>
          </cell>
          <cell r="P358" t="str">
            <v>1963.02</v>
          </cell>
          <cell r="Q358" t="str">
            <v>1981.12</v>
          </cell>
          <cell r="T358" t="str">
            <v>中技</v>
          </cell>
          <cell r="U358" t="str">
            <v>本科</v>
          </cell>
        </row>
        <row r="359">
          <cell r="D359" t="str">
            <v>李祝庆</v>
          </cell>
          <cell r="J359" t="str">
            <v>教师</v>
          </cell>
          <cell r="K359" t="str">
            <v>技术十级(中级)</v>
          </cell>
          <cell r="L359" t="str">
            <v>430223197012057213</v>
          </cell>
          <cell r="M359" t="str">
            <v>男</v>
          </cell>
          <cell r="N359" t="str">
            <v>汉</v>
          </cell>
          <cell r="O359" t="str">
            <v>湖南攸县</v>
          </cell>
          <cell r="P359" t="str">
            <v>1970.11</v>
          </cell>
          <cell r="Q359" t="str">
            <v>1990.09</v>
          </cell>
          <cell r="R359" t="str">
            <v>中共党员</v>
          </cell>
          <cell r="S359">
            <v>201006</v>
          </cell>
          <cell r="T359" t="str">
            <v>中技</v>
          </cell>
          <cell r="U359" t="str">
            <v>本科</v>
          </cell>
        </row>
        <row r="360">
          <cell r="D360" t="str">
            <v>尹子兵</v>
          </cell>
          <cell r="J360" t="str">
            <v>教师</v>
          </cell>
          <cell r="K360" t="str">
            <v>技术十级(中级)</v>
          </cell>
          <cell r="L360" t="str">
            <v>43022319721109747X</v>
          </cell>
          <cell r="M360" t="str">
            <v>男</v>
          </cell>
          <cell r="N360" t="str">
            <v>汉</v>
          </cell>
          <cell r="O360" t="str">
            <v>湖南茶陵</v>
          </cell>
          <cell r="P360" t="str">
            <v>1972.11</v>
          </cell>
          <cell r="Q360" t="str">
            <v>1990.09</v>
          </cell>
          <cell r="R360" t="str">
            <v>中共党员</v>
          </cell>
          <cell r="S360">
            <v>200906</v>
          </cell>
          <cell r="T360" t="str">
            <v>中技</v>
          </cell>
          <cell r="U360" t="str">
            <v>本科</v>
          </cell>
        </row>
        <row r="361">
          <cell r="D361" t="str">
            <v>谭湘莲</v>
          </cell>
          <cell r="J361" t="str">
            <v>教师</v>
          </cell>
          <cell r="K361" t="str">
            <v>技术七级(副高)</v>
          </cell>
          <cell r="L361" t="str">
            <v>430223196710219545</v>
          </cell>
          <cell r="M361" t="str">
            <v>女</v>
          </cell>
          <cell r="N361" t="str">
            <v>汉</v>
          </cell>
          <cell r="O361" t="str">
            <v>湖南攸县</v>
          </cell>
          <cell r="P361" t="str">
            <v>1969.01</v>
          </cell>
          <cell r="Q361" t="str">
            <v>1992.01</v>
          </cell>
          <cell r="T361" t="str">
            <v>大专</v>
          </cell>
          <cell r="U361" t="str">
            <v>本科</v>
          </cell>
        </row>
        <row r="362">
          <cell r="D362" t="str">
            <v>董明亮</v>
          </cell>
          <cell r="J362" t="str">
            <v>教师</v>
          </cell>
          <cell r="K362" t="str">
            <v>技术六级(副高)</v>
          </cell>
          <cell r="L362" t="str">
            <v>430223196711182019</v>
          </cell>
          <cell r="M362" t="str">
            <v>男</v>
          </cell>
          <cell r="N362" t="str">
            <v>汉</v>
          </cell>
          <cell r="O362" t="str">
            <v>湖南攸县</v>
          </cell>
          <cell r="P362" t="str">
            <v>1967.11</v>
          </cell>
          <cell r="Q362" t="str">
            <v>1988.07</v>
          </cell>
          <cell r="T362" t="str">
            <v>大专</v>
          </cell>
          <cell r="U362" t="str">
            <v>本科</v>
          </cell>
        </row>
        <row r="363">
          <cell r="D363" t="str">
            <v>谭倩</v>
          </cell>
          <cell r="J363" t="str">
            <v>教师</v>
          </cell>
          <cell r="K363" t="str">
            <v>技术七级(副高)</v>
          </cell>
          <cell r="L363" t="str">
            <v>43022319830608748x</v>
          </cell>
          <cell r="M363" t="str">
            <v>女</v>
          </cell>
          <cell r="N363" t="str">
            <v>汉</v>
          </cell>
          <cell r="O363" t="str">
            <v>湖南株洲</v>
          </cell>
          <cell r="P363" t="str">
            <v>1983.06</v>
          </cell>
          <cell r="Q363" t="str">
            <v>2006.08</v>
          </cell>
          <cell r="T363" t="str">
            <v>本科</v>
          </cell>
          <cell r="U363" t="str">
            <v>本科</v>
          </cell>
        </row>
        <row r="364">
          <cell r="D364" t="str">
            <v>吴兴欢</v>
          </cell>
          <cell r="J364" t="str">
            <v>教师</v>
          </cell>
          <cell r="K364" t="str">
            <v>技术七级(副高)</v>
          </cell>
          <cell r="L364" t="str">
            <v>430223197509127504</v>
          </cell>
          <cell r="M364" t="str">
            <v>女</v>
          </cell>
          <cell r="N364" t="str">
            <v>汉</v>
          </cell>
          <cell r="O364" t="str">
            <v>湖南攸县</v>
          </cell>
          <cell r="P364" t="str">
            <v>1975.09</v>
          </cell>
          <cell r="Q364" t="str">
            <v>1993.09</v>
          </cell>
          <cell r="T364" t="str">
            <v>中技</v>
          </cell>
          <cell r="U364" t="str">
            <v>本科</v>
          </cell>
        </row>
        <row r="365">
          <cell r="D365" t="str">
            <v>龙琳</v>
          </cell>
          <cell r="E365" t="str">
            <v>辅导员</v>
          </cell>
          <cell r="J365" t="str">
            <v>行政</v>
          </cell>
          <cell r="K365" t="str">
            <v>管理十级(员级)</v>
          </cell>
          <cell r="L365" t="str">
            <v>430204198110100022</v>
          </cell>
          <cell r="M365" t="str">
            <v>女</v>
          </cell>
          <cell r="N365" t="str">
            <v>汉</v>
          </cell>
          <cell r="O365" t="str">
            <v>湖南株洲</v>
          </cell>
          <cell r="P365" t="str">
            <v>1981.10</v>
          </cell>
          <cell r="Q365" t="str">
            <v>1999.12</v>
          </cell>
          <cell r="R365" t="str">
            <v>中共党员</v>
          </cell>
          <cell r="S365">
            <v>200804</v>
          </cell>
          <cell r="U365" t="str">
            <v>本科</v>
          </cell>
        </row>
        <row r="366">
          <cell r="D366" t="str">
            <v>谭啸</v>
          </cell>
          <cell r="E366" t="str">
            <v>辅导员</v>
          </cell>
          <cell r="J366" t="str">
            <v>教师</v>
          </cell>
          <cell r="K366" t="str">
            <v>技术十级(中级)</v>
          </cell>
          <cell r="L366" t="str">
            <v>430202198008011012</v>
          </cell>
          <cell r="M366" t="str">
            <v>男</v>
          </cell>
          <cell r="N366" t="str">
            <v>汉</v>
          </cell>
          <cell r="O366" t="str">
            <v>湖南株洲</v>
          </cell>
          <cell r="P366" t="str">
            <v>1980.08</v>
          </cell>
          <cell r="Q366" t="str">
            <v>2003.08</v>
          </cell>
          <cell r="R366" t="str">
            <v>中共党员</v>
          </cell>
          <cell r="S366">
            <v>201205</v>
          </cell>
          <cell r="T366" t="str">
            <v>大专</v>
          </cell>
          <cell r="U366" t="str">
            <v>本科</v>
          </cell>
        </row>
        <row r="367">
          <cell r="D367" t="str">
            <v>唐恬恬</v>
          </cell>
          <cell r="E367" t="str">
            <v>辅导员</v>
          </cell>
          <cell r="J367" t="str">
            <v>教师</v>
          </cell>
          <cell r="K367" t="str">
            <v>技术十级(中级)</v>
          </cell>
          <cell r="L367" t="str">
            <v>430202198212047047</v>
          </cell>
          <cell r="M367" t="str">
            <v>女</v>
          </cell>
          <cell r="N367" t="str">
            <v>汉</v>
          </cell>
          <cell r="O367" t="str">
            <v>湖南茶陵</v>
          </cell>
          <cell r="P367" t="str">
            <v>1982.12</v>
          </cell>
          <cell r="Q367" t="str">
            <v>2008.04</v>
          </cell>
          <cell r="R367" t="str">
            <v>中共党员</v>
          </cell>
          <cell r="S367">
            <v>200212</v>
          </cell>
          <cell r="T367" t="str">
            <v>本科</v>
          </cell>
          <cell r="U367" t="str">
            <v>本科</v>
          </cell>
        </row>
        <row r="368">
          <cell r="D368" t="str">
            <v>陈敏</v>
          </cell>
          <cell r="E368" t="str">
            <v>辅导员</v>
          </cell>
          <cell r="J368" t="str">
            <v>教师</v>
          </cell>
          <cell r="K368" t="str">
            <v>技术十级(中级)</v>
          </cell>
          <cell r="L368" t="str">
            <v>430211198011140022</v>
          </cell>
          <cell r="M368" t="str">
            <v>女</v>
          </cell>
          <cell r="N368" t="str">
            <v>汉</v>
          </cell>
          <cell r="O368" t="str">
            <v>湖南株洲</v>
          </cell>
          <cell r="P368" t="str">
            <v>1980.11</v>
          </cell>
          <cell r="Q368" t="str">
            <v>2004.08</v>
          </cell>
          <cell r="R368" t="str">
            <v>中共党员</v>
          </cell>
          <cell r="S368">
            <v>201111</v>
          </cell>
          <cell r="T368" t="str">
            <v>大专</v>
          </cell>
          <cell r="U368" t="str">
            <v>本科</v>
          </cell>
        </row>
        <row r="369">
          <cell r="D369" t="str">
            <v>张军</v>
          </cell>
          <cell r="J369" t="str">
            <v>教师</v>
          </cell>
          <cell r="K369" t="str">
            <v>技术八级(中级)</v>
          </cell>
          <cell r="L369" t="str">
            <v>43020319711220617X</v>
          </cell>
          <cell r="M369" t="str">
            <v>男</v>
          </cell>
          <cell r="N369" t="str">
            <v>汉</v>
          </cell>
          <cell r="O369" t="str">
            <v>湖南平江</v>
          </cell>
          <cell r="P369">
            <v>1971.12</v>
          </cell>
          <cell r="Q369">
            <v>1991.07</v>
          </cell>
          <cell r="T369" t="str">
            <v>中专</v>
          </cell>
          <cell r="U369" t="str">
            <v>本科</v>
          </cell>
        </row>
        <row r="370">
          <cell r="D370" t="str">
            <v>卢国庆</v>
          </cell>
          <cell r="J370" t="str">
            <v>教师</v>
          </cell>
          <cell r="K370" t="str">
            <v>技术十级(中级)</v>
          </cell>
          <cell r="L370" t="str">
            <v>430603197310012538</v>
          </cell>
          <cell r="M370" t="str">
            <v>男</v>
          </cell>
          <cell r="N370" t="str">
            <v>汉</v>
          </cell>
          <cell r="O370" t="str">
            <v>湖南临湘</v>
          </cell>
          <cell r="P370" t="str">
            <v>1973.10</v>
          </cell>
          <cell r="Q370" t="str">
            <v>2008.04</v>
          </cell>
          <cell r="T370" t="str">
            <v>中技</v>
          </cell>
          <cell r="U370" t="str">
            <v>大专</v>
          </cell>
        </row>
        <row r="371">
          <cell r="D371" t="str">
            <v>薛拥军</v>
          </cell>
          <cell r="J371" t="str">
            <v>教师</v>
          </cell>
          <cell r="K371" t="str">
            <v>技术九级(中级)</v>
          </cell>
          <cell r="L371" t="str">
            <v>430223196811147253</v>
          </cell>
          <cell r="M371" t="str">
            <v>男</v>
          </cell>
          <cell r="N371" t="str">
            <v>汉</v>
          </cell>
          <cell r="O371" t="str">
            <v>江苏江都</v>
          </cell>
          <cell r="P371" t="str">
            <v>1968.10</v>
          </cell>
          <cell r="Q371" t="str">
            <v>1987.09</v>
          </cell>
          <cell r="R371" t="str">
            <v>中共党员</v>
          </cell>
          <cell r="S371">
            <v>199406</v>
          </cell>
          <cell r="T371" t="str">
            <v>中技</v>
          </cell>
          <cell r="U371" t="str">
            <v>本科</v>
          </cell>
        </row>
        <row r="372">
          <cell r="D372" t="str">
            <v>罗继红</v>
          </cell>
          <cell r="J372" t="str">
            <v>教师</v>
          </cell>
          <cell r="K372" t="str">
            <v>技术十级(中级)</v>
          </cell>
          <cell r="L372" t="str">
            <v>430223197107027244</v>
          </cell>
          <cell r="M372" t="str">
            <v>女</v>
          </cell>
          <cell r="N372" t="str">
            <v>汉</v>
          </cell>
          <cell r="O372" t="str">
            <v>湖南攸县</v>
          </cell>
          <cell r="P372" t="str">
            <v>1971.07</v>
          </cell>
          <cell r="Q372" t="str">
            <v>1990.09</v>
          </cell>
          <cell r="R372" t="str">
            <v>中共党员</v>
          </cell>
          <cell r="S372">
            <v>200806</v>
          </cell>
          <cell r="T372" t="str">
            <v>中技</v>
          </cell>
          <cell r="U372" t="str">
            <v>本科</v>
          </cell>
        </row>
        <row r="373">
          <cell r="D373" t="str">
            <v>王建雄</v>
          </cell>
          <cell r="J373" t="str">
            <v>教师</v>
          </cell>
          <cell r="K373" t="str">
            <v>技术八级(中级)</v>
          </cell>
          <cell r="L373" t="str">
            <v>430223196303227230</v>
          </cell>
          <cell r="M373" t="str">
            <v>男</v>
          </cell>
          <cell r="N373" t="str">
            <v>汉</v>
          </cell>
          <cell r="O373" t="str">
            <v>湖南攸县</v>
          </cell>
          <cell r="P373" t="str">
            <v>1963.03</v>
          </cell>
          <cell r="Q373" t="str">
            <v>1979.12</v>
          </cell>
          <cell r="T373" t="str">
            <v>高中</v>
          </cell>
          <cell r="U373" t="str">
            <v>大专</v>
          </cell>
        </row>
        <row r="374">
          <cell r="D374" t="str">
            <v>张锋</v>
          </cell>
          <cell r="J374" t="str">
            <v>教师</v>
          </cell>
          <cell r="K374" t="str">
            <v>技术十级(中级)</v>
          </cell>
          <cell r="L374" t="str">
            <v>430122198202107819</v>
          </cell>
          <cell r="M374" t="str">
            <v>男</v>
          </cell>
          <cell r="N374" t="str">
            <v>汉</v>
          </cell>
          <cell r="O374" t="str">
            <v>湖南长沙</v>
          </cell>
          <cell r="P374" t="str">
            <v>1982.02</v>
          </cell>
          <cell r="Q374" t="str">
            <v>2008.02</v>
          </cell>
          <cell r="T374" t="str">
            <v>大专</v>
          </cell>
          <cell r="U374" t="str">
            <v>本科</v>
          </cell>
        </row>
        <row r="375">
          <cell r="D375" t="str">
            <v>聂俊红</v>
          </cell>
          <cell r="J375" t="str">
            <v>教师</v>
          </cell>
          <cell r="K375" t="str">
            <v>技术七级(副高)</v>
          </cell>
          <cell r="L375" t="str">
            <v>430203197306145010</v>
          </cell>
          <cell r="M375" t="str">
            <v>男</v>
          </cell>
          <cell r="N375" t="str">
            <v>汉</v>
          </cell>
          <cell r="O375" t="str">
            <v>湖南娄底</v>
          </cell>
          <cell r="P375" t="str">
            <v>1973.06</v>
          </cell>
          <cell r="Q375" t="str">
            <v>1996.08</v>
          </cell>
          <cell r="T375" t="str">
            <v>中技</v>
          </cell>
          <cell r="U375" t="str">
            <v>本科</v>
          </cell>
        </row>
        <row r="376">
          <cell r="D376" t="str">
            <v>张洪强</v>
          </cell>
          <cell r="J376" t="str">
            <v>教师</v>
          </cell>
          <cell r="K376" t="str">
            <v>技术六级(副高)</v>
          </cell>
          <cell r="L376" t="str">
            <v>432503196309229010</v>
          </cell>
          <cell r="M376" t="str">
            <v>男</v>
          </cell>
          <cell r="N376" t="str">
            <v>汉</v>
          </cell>
          <cell r="O376" t="str">
            <v>湖南新邵</v>
          </cell>
          <cell r="P376">
            <v>1963.09</v>
          </cell>
          <cell r="Q376">
            <v>1984.07</v>
          </cell>
          <cell r="T376" t="str">
            <v>本科</v>
          </cell>
          <cell r="U376" t="str">
            <v>本科</v>
          </cell>
        </row>
        <row r="377">
          <cell r="D377" t="str">
            <v>李绍友</v>
          </cell>
          <cell r="J377" t="str">
            <v>教师</v>
          </cell>
          <cell r="K377" t="str">
            <v>技术十级(中级)</v>
          </cell>
          <cell r="L377" t="str">
            <v>430422198410164611</v>
          </cell>
          <cell r="M377" t="str">
            <v>男</v>
          </cell>
          <cell r="N377" t="str">
            <v>汉</v>
          </cell>
          <cell r="O377" t="str">
            <v>湖南衡南</v>
          </cell>
          <cell r="P377" t="str">
            <v>1984.10</v>
          </cell>
          <cell r="Q377">
            <v>2009.08</v>
          </cell>
          <cell r="T377" t="str">
            <v>大专</v>
          </cell>
          <cell r="U377" t="str">
            <v>本科</v>
          </cell>
        </row>
        <row r="378">
          <cell r="D378" t="str">
            <v>尹立明</v>
          </cell>
          <cell r="J378" t="str">
            <v>教师</v>
          </cell>
          <cell r="K378" t="str">
            <v>技术十级(中级)</v>
          </cell>
          <cell r="L378" t="str">
            <v>430202196203100038</v>
          </cell>
          <cell r="M378" t="str">
            <v>男</v>
          </cell>
          <cell r="N378" t="str">
            <v>汉</v>
          </cell>
          <cell r="O378" t="str">
            <v>湖南桃江</v>
          </cell>
          <cell r="P378" t="str">
            <v>1962.03</v>
          </cell>
          <cell r="Q378">
            <v>1981.03</v>
          </cell>
          <cell r="T378" t="str">
            <v>中技</v>
          </cell>
          <cell r="U378" t="str">
            <v>中技</v>
          </cell>
        </row>
        <row r="379">
          <cell r="D379" t="str">
            <v>尹雪华</v>
          </cell>
          <cell r="E379" t="str">
            <v>辅导员</v>
          </cell>
          <cell r="J379" t="str">
            <v>教师</v>
          </cell>
          <cell r="K379" t="str">
            <v>技术十二级(助理级)</v>
          </cell>
          <cell r="L379" t="str">
            <v>430104197111184619</v>
          </cell>
          <cell r="M379" t="str">
            <v>男</v>
          </cell>
          <cell r="N379" t="str">
            <v>汉</v>
          </cell>
          <cell r="O379" t="str">
            <v>湖南攸县</v>
          </cell>
          <cell r="P379" t="str">
            <v>1974.11</v>
          </cell>
          <cell r="Q379" t="str">
            <v>1994.07</v>
          </cell>
          <cell r="T379" t="str">
            <v>大专</v>
          </cell>
          <cell r="U379" t="str">
            <v>大专</v>
          </cell>
        </row>
        <row r="380">
          <cell r="D380" t="str">
            <v>刘文平</v>
          </cell>
          <cell r="J380" t="str">
            <v>教师</v>
          </cell>
          <cell r="K380" t="str">
            <v>技术十级(中级)</v>
          </cell>
          <cell r="L380" t="str">
            <v>430223197105205115</v>
          </cell>
          <cell r="M380" t="str">
            <v>男</v>
          </cell>
          <cell r="N380" t="str">
            <v>汉</v>
          </cell>
          <cell r="O380" t="str">
            <v>湖南攸县</v>
          </cell>
          <cell r="P380" t="str">
            <v>1971.05</v>
          </cell>
          <cell r="Q380" t="str">
            <v>1995.07</v>
          </cell>
          <cell r="T380" t="str">
            <v>大专</v>
          </cell>
          <cell r="U380" t="str">
            <v>本科</v>
          </cell>
        </row>
        <row r="381">
          <cell r="D381" t="str">
            <v>张治坤</v>
          </cell>
          <cell r="J381" t="str">
            <v>教师</v>
          </cell>
          <cell r="K381" t="str">
            <v>技术十级(中级)</v>
          </cell>
          <cell r="L381" t="str">
            <v>411424198410113718</v>
          </cell>
          <cell r="M381" t="str">
            <v>男</v>
          </cell>
          <cell r="N381" t="str">
            <v>汉</v>
          </cell>
          <cell r="O381" t="str">
            <v>河南柘城</v>
          </cell>
          <cell r="P381" t="str">
            <v>1984.10</v>
          </cell>
          <cell r="Q381" t="str">
            <v>2008.08</v>
          </cell>
          <cell r="R381" t="str">
            <v>中共党员</v>
          </cell>
          <cell r="S381">
            <v>20171129</v>
          </cell>
          <cell r="T381" t="str">
            <v>本科</v>
          </cell>
          <cell r="U381" t="str">
            <v>本科</v>
          </cell>
        </row>
        <row r="382">
          <cell r="D382" t="str">
            <v>赖春明</v>
          </cell>
          <cell r="J382" t="str">
            <v>教师</v>
          </cell>
          <cell r="K382" t="str">
            <v>技术十级(中级)</v>
          </cell>
          <cell r="L382" t="str">
            <v>430224198903126316</v>
          </cell>
          <cell r="M382" t="str">
            <v>男</v>
          </cell>
          <cell r="N382" t="str">
            <v>汉</v>
          </cell>
          <cell r="O382" t="str">
            <v>湖南株洲</v>
          </cell>
          <cell r="P382" t="str">
            <v>1989.03</v>
          </cell>
          <cell r="Q382" t="str">
            <v>2014.08.25</v>
          </cell>
          <cell r="R382" t="str">
            <v>中共党员</v>
          </cell>
          <cell r="S382">
            <v>201005</v>
          </cell>
          <cell r="T382" t="str">
            <v>硕士研究生</v>
          </cell>
          <cell r="U382" t="str">
            <v>硕士研究生</v>
          </cell>
        </row>
        <row r="383">
          <cell r="D383" t="str">
            <v>李培</v>
          </cell>
          <cell r="E383" t="str">
            <v>辅导员</v>
          </cell>
          <cell r="J383" t="str">
            <v>教师</v>
          </cell>
          <cell r="K383" t="str">
            <v>技术十级(中级)</v>
          </cell>
          <cell r="L383" t="str">
            <v>43022119881125563X</v>
          </cell>
          <cell r="M383" t="str">
            <v>男</v>
          </cell>
          <cell r="N383" t="str">
            <v>汉</v>
          </cell>
          <cell r="O383" t="str">
            <v>湖南省株洲县</v>
          </cell>
          <cell r="P383">
            <v>1988.11</v>
          </cell>
          <cell r="Q383">
            <v>42064</v>
          </cell>
          <cell r="R383" t="str">
            <v>中共党员</v>
          </cell>
          <cell r="S383">
            <v>20100701</v>
          </cell>
          <cell r="T383" t="str">
            <v>本科</v>
          </cell>
          <cell r="U383" t="str">
            <v>硕士研究生</v>
          </cell>
        </row>
        <row r="384">
          <cell r="D384" t="str">
            <v>凌旭</v>
          </cell>
          <cell r="E384" t="str">
            <v>辅导员</v>
          </cell>
          <cell r="J384" t="str">
            <v>教师</v>
          </cell>
          <cell r="K384" t="str">
            <v>技术十级(中级)</v>
          </cell>
          <cell r="L384" t="str">
            <v>430421198805130030</v>
          </cell>
          <cell r="M384" t="str">
            <v>男</v>
          </cell>
          <cell r="N384" t="str">
            <v>汉</v>
          </cell>
          <cell r="O384" t="str">
            <v>湖南衡阳</v>
          </cell>
          <cell r="P384">
            <v>1988.05</v>
          </cell>
          <cell r="Q384">
            <v>41821</v>
          </cell>
          <cell r="R384" t="str">
            <v>中共党员</v>
          </cell>
          <cell r="S384">
            <v>200905</v>
          </cell>
          <cell r="T384" t="str">
            <v>本科</v>
          </cell>
          <cell r="U384" t="str">
            <v>硕士研究生</v>
          </cell>
        </row>
        <row r="385">
          <cell r="D385" t="str">
            <v>刘三婷</v>
          </cell>
          <cell r="F385" t="str">
            <v>思政教师</v>
          </cell>
          <cell r="H385" t="str">
            <v>综合办主任</v>
          </cell>
          <cell r="J385" t="str">
            <v>行政</v>
          </cell>
          <cell r="K385" t="str">
            <v>技术十级(中级)</v>
          </cell>
          <cell r="L385" t="str">
            <v>430111198701132841</v>
          </cell>
          <cell r="M385" t="str">
            <v>女</v>
          </cell>
          <cell r="N385" t="str">
            <v>汉</v>
          </cell>
          <cell r="O385" t="str">
            <v>湖南长沙县</v>
          </cell>
          <cell r="P385" t="str">
            <v>1987.01</v>
          </cell>
          <cell r="Q385" t="str">
            <v>2014.02</v>
          </cell>
          <cell r="R385" t="str">
            <v>中共党员</v>
          </cell>
          <cell r="S385">
            <v>20160608</v>
          </cell>
          <cell r="T385" t="str">
            <v>硕士研究生</v>
          </cell>
          <cell r="U385" t="str">
            <v>硕士研究生</v>
          </cell>
        </row>
        <row r="386">
          <cell r="D386" t="str">
            <v>王亮成</v>
          </cell>
          <cell r="H386" t="str">
            <v>专职组织员</v>
          </cell>
          <cell r="J386" t="str">
            <v>行政</v>
          </cell>
          <cell r="K386" t="str">
            <v>技术十级(中级)</v>
          </cell>
          <cell r="L386" t="str">
            <v>430426198712133509</v>
          </cell>
          <cell r="M386" t="str">
            <v>女</v>
          </cell>
          <cell r="N386" t="str">
            <v>汉</v>
          </cell>
          <cell r="O386" t="str">
            <v>湖南衡阳</v>
          </cell>
          <cell r="P386" t="str">
            <v>1987.12</v>
          </cell>
          <cell r="Q386" t="str">
            <v>2010.02</v>
          </cell>
          <cell r="R386" t="str">
            <v>中共党员</v>
          </cell>
          <cell r="S386">
            <v>200905</v>
          </cell>
          <cell r="T386" t="str">
            <v>本科</v>
          </cell>
          <cell r="U386" t="str">
            <v>本科</v>
          </cell>
        </row>
        <row r="387">
          <cell r="D387" t="str">
            <v>龚垒</v>
          </cell>
          <cell r="E387" t="str">
            <v>辅导员</v>
          </cell>
          <cell r="J387" t="str">
            <v>工勤</v>
          </cell>
          <cell r="K387" t="str">
            <v>工勤一级(高级技师)</v>
          </cell>
          <cell r="L387" t="str">
            <v>430223196312217237</v>
          </cell>
          <cell r="M387" t="str">
            <v>男</v>
          </cell>
          <cell r="N387" t="str">
            <v>汉</v>
          </cell>
          <cell r="O387" t="str">
            <v>湖南沅陵</v>
          </cell>
          <cell r="P387" t="str">
            <v>1963.12</v>
          </cell>
          <cell r="Q387" t="str">
            <v>1983.02</v>
          </cell>
          <cell r="R387" t="str">
            <v>中共党员</v>
          </cell>
          <cell r="S387">
            <v>200906</v>
          </cell>
          <cell r="U387" t="str">
            <v>中技</v>
          </cell>
        </row>
        <row r="388">
          <cell r="D388" t="str">
            <v>单红卫</v>
          </cell>
          <cell r="J388" t="str">
            <v>工勤</v>
          </cell>
          <cell r="K388" t="str">
            <v>工勤三级(高级工)</v>
          </cell>
          <cell r="L388" t="str">
            <v>430223197505288319</v>
          </cell>
          <cell r="M388" t="str">
            <v>男</v>
          </cell>
          <cell r="N388" t="str">
            <v>汉</v>
          </cell>
          <cell r="O388" t="str">
            <v>湖南株洲</v>
          </cell>
          <cell r="P388" t="str">
            <v>1975.05</v>
          </cell>
          <cell r="Q388" t="str">
            <v>1995.02</v>
          </cell>
          <cell r="T388" t="str">
            <v>初中</v>
          </cell>
          <cell r="U388" t="str">
            <v>中技</v>
          </cell>
        </row>
        <row r="389">
          <cell r="D389" t="str">
            <v>朱义勇</v>
          </cell>
          <cell r="E389" t="str">
            <v>辅导员</v>
          </cell>
          <cell r="J389" t="str">
            <v>工勤</v>
          </cell>
          <cell r="K389" t="str">
            <v>工勤二级(技师)</v>
          </cell>
          <cell r="L389" t="str">
            <v>430223196710208715</v>
          </cell>
          <cell r="M389" t="str">
            <v>男</v>
          </cell>
          <cell r="N389" t="str">
            <v>汉</v>
          </cell>
          <cell r="O389" t="str">
            <v>湖南攸县</v>
          </cell>
          <cell r="P389" t="str">
            <v>1967.10</v>
          </cell>
          <cell r="Q389" t="str">
            <v>1989.04</v>
          </cell>
          <cell r="U389" t="str">
            <v>高中</v>
          </cell>
        </row>
        <row r="390">
          <cell r="D390" t="str">
            <v>冯修燕</v>
          </cell>
          <cell r="J390" t="str">
            <v>教师</v>
          </cell>
          <cell r="K390" t="str">
            <v>技术十级(中级)</v>
          </cell>
          <cell r="L390" t="str">
            <v>411526198408146041</v>
          </cell>
          <cell r="M390" t="str">
            <v>女</v>
          </cell>
          <cell r="N390" t="str">
            <v>汉</v>
          </cell>
          <cell r="O390" t="str">
            <v>河南潢川</v>
          </cell>
          <cell r="P390" t="str">
            <v>1984.08</v>
          </cell>
          <cell r="Q390" t="str">
            <v>2008.08</v>
          </cell>
          <cell r="R390" t="str">
            <v>中共党员</v>
          </cell>
          <cell r="S390">
            <v>200812</v>
          </cell>
          <cell r="T390" t="str">
            <v>本科</v>
          </cell>
          <cell r="U390" t="str">
            <v>本科</v>
          </cell>
        </row>
        <row r="391">
          <cell r="D391" t="str">
            <v>刘智湘</v>
          </cell>
          <cell r="E391" t="str">
            <v>辅导员</v>
          </cell>
          <cell r="J391" t="str">
            <v>教师</v>
          </cell>
          <cell r="K391" t="str">
            <v>技术十级(中级)</v>
          </cell>
          <cell r="L391" t="str">
            <v>430302198711221770</v>
          </cell>
          <cell r="M391" t="str">
            <v>男</v>
          </cell>
          <cell r="N391" t="str">
            <v>汉</v>
          </cell>
          <cell r="O391" t="str">
            <v>湖南湘潭</v>
          </cell>
          <cell r="P391">
            <v>1987.11</v>
          </cell>
          <cell r="Q391">
            <v>2014.1</v>
          </cell>
          <cell r="R391" t="str">
            <v>中共党员</v>
          </cell>
          <cell r="S391">
            <v>201111</v>
          </cell>
          <cell r="T391" t="str">
            <v>硕士研究生</v>
          </cell>
          <cell r="U391" t="str">
            <v>硕士研究生</v>
          </cell>
        </row>
        <row r="392">
          <cell r="D392" t="str">
            <v>戴俊良</v>
          </cell>
          <cell r="E392" t="str">
            <v>辅导员</v>
          </cell>
          <cell r="J392" t="str">
            <v>教师</v>
          </cell>
          <cell r="K392" t="str">
            <v>技术十级(中级)</v>
          </cell>
          <cell r="L392" t="str">
            <v>43252219891019139X</v>
          </cell>
          <cell r="M392" t="str">
            <v>男</v>
          </cell>
          <cell r="N392" t="str">
            <v>汉</v>
          </cell>
          <cell r="O392" t="str">
            <v>湖南双峰</v>
          </cell>
          <cell r="P392">
            <v>1989.1</v>
          </cell>
          <cell r="Q392">
            <v>2014.08</v>
          </cell>
          <cell r="R392" t="str">
            <v>中共党员</v>
          </cell>
          <cell r="S392">
            <v>201305</v>
          </cell>
          <cell r="T392" t="str">
            <v>硕士研究生</v>
          </cell>
          <cell r="U392" t="str">
            <v>硕士研究生</v>
          </cell>
        </row>
        <row r="393">
          <cell r="D393" t="str">
            <v>肖芝</v>
          </cell>
          <cell r="E393" t="str">
            <v>辅导员</v>
          </cell>
          <cell r="J393" t="str">
            <v>教师</v>
          </cell>
          <cell r="K393" t="str">
            <v>技术十级(中级)</v>
          </cell>
          <cell r="L393" t="str">
            <v>430421198703282674</v>
          </cell>
          <cell r="M393" t="str">
            <v>男</v>
          </cell>
          <cell r="N393" t="str">
            <v>汉</v>
          </cell>
          <cell r="O393" t="str">
            <v>湖南衡阳</v>
          </cell>
          <cell r="P393">
            <v>1987.03</v>
          </cell>
          <cell r="Q393">
            <v>2014.09</v>
          </cell>
          <cell r="R393" t="str">
            <v>中共党员</v>
          </cell>
          <cell r="S393">
            <v>201205</v>
          </cell>
          <cell r="T393" t="str">
            <v>本科</v>
          </cell>
          <cell r="U393" t="str">
            <v>硕士研究生</v>
          </cell>
        </row>
        <row r="394">
          <cell r="D394" t="str">
            <v>黄冠棋</v>
          </cell>
          <cell r="E394" t="str">
            <v>辅导员</v>
          </cell>
          <cell r="J394" t="str">
            <v>教师</v>
          </cell>
          <cell r="K394" t="str">
            <v>技术十级(中级)</v>
          </cell>
          <cell r="L394" t="str">
            <v>430321199109238354</v>
          </cell>
          <cell r="M394" t="str">
            <v>男</v>
          </cell>
          <cell r="N394" t="str">
            <v>汉</v>
          </cell>
          <cell r="O394" t="str">
            <v>湖南湘潭</v>
          </cell>
          <cell r="P394">
            <v>1991.09</v>
          </cell>
          <cell r="Q394">
            <v>2020.01</v>
          </cell>
          <cell r="R394" t="str">
            <v>中共党员</v>
          </cell>
          <cell r="S394">
            <v>201112</v>
          </cell>
          <cell r="T394" t="str">
            <v>硕士研究生</v>
          </cell>
          <cell r="U394" t="str">
            <v>硕士研究生</v>
          </cell>
        </row>
        <row r="395">
          <cell r="D395" t="str">
            <v>顾丽</v>
          </cell>
          <cell r="J395" t="str">
            <v>教师</v>
          </cell>
          <cell r="K395" t="str">
            <v>试用期</v>
          </cell>
          <cell r="L395" t="str">
            <v>152626198209163028</v>
          </cell>
          <cell r="M395" t="str">
            <v>女</v>
          </cell>
          <cell r="N395" t="str">
            <v>汉</v>
          </cell>
          <cell r="O395" t="str">
            <v>内蒙古集宁市</v>
          </cell>
          <cell r="P395">
            <v>1982.09</v>
          </cell>
          <cell r="R395" t="str">
            <v>中共党员</v>
          </cell>
          <cell r="T395" t="str">
            <v>本科</v>
          </cell>
          <cell r="U395" t="str">
            <v>硕士研究生</v>
          </cell>
        </row>
        <row r="396">
          <cell r="D396" t="str">
            <v>黄胜</v>
          </cell>
          <cell r="J396" t="str">
            <v>教师</v>
          </cell>
          <cell r="K396" t="str">
            <v>试用期</v>
          </cell>
          <cell r="L396" t="str">
            <v>430121198612087332</v>
          </cell>
          <cell r="M396" t="str">
            <v>男</v>
          </cell>
          <cell r="N396" t="str">
            <v>汉</v>
          </cell>
          <cell r="O396" t="str">
            <v>湖南长沙</v>
          </cell>
          <cell r="P396">
            <v>1986.12</v>
          </cell>
          <cell r="R396" t="str">
            <v>中共党员</v>
          </cell>
          <cell r="T396" t="str">
            <v>本科</v>
          </cell>
          <cell r="U396" t="str">
            <v>硕士研究生</v>
          </cell>
        </row>
        <row r="397">
          <cell r="D397" t="str">
            <v>张冠勇</v>
          </cell>
          <cell r="J397" t="str">
            <v>教师</v>
          </cell>
          <cell r="K397" t="str">
            <v>试用期</v>
          </cell>
          <cell r="L397" t="str">
            <v>61042219860902111X</v>
          </cell>
          <cell r="M397" t="str">
            <v>男</v>
          </cell>
          <cell r="N397" t="str">
            <v>汉</v>
          </cell>
          <cell r="O397" t="str">
            <v>陕西三原</v>
          </cell>
          <cell r="P397">
            <v>1986.09</v>
          </cell>
          <cell r="R397" t="str">
            <v>中共党员</v>
          </cell>
          <cell r="S397">
            <v>20051216</v>
          </cell>
          <cell r="T397" t="str">
            <v>本科</v>
          </cell>
          <cell r="U397" t="str">
            <v>硕士研究生</v>
          </cell>
        </row>
        <row r="398">
          <cell r="D398" t="str">
            <v>向红娓</v>
          </cell>
          <cell r="J398" t="str">
            <v>教师</v>
          </cell>
          <cell r="K398" t="str">
            <v>试用期</v>
          </cell>
          <cell r="L398" t="str">
            <v>430821198809202822</v>
          </cell>
          <cell r="M398" t="str">
            <v>女</v>
          </cell>
          <cell r="N398" t="str">
            <v>土家</v>
          </cell>
          <cell r="O398" t="str">
            <v>湖南张家界</v>
          </cell>
          <cell r="P398">
            <v>1988.09</v>
          </cell>
          <cell r="R398" t="str">
            <v>中共党员</v>
          </cell>
          <cell r="T398" t="str">
            <v>本科</v>
          </cell>
          <cell r="U398" t="str">
            <v>硕士研究生</v>
          </cell>
        </row>
        <row r="399">
          <cell r="D399" t="str">
            <v>熊夏洁</v>
          </cell>
          <cell r="J399" t="str">
            <v>教师</v>
          </cell>
          <cell r="K399" t="str">
            <v>试用期</v>
          </cell>
          <cell r="L399" t="str">
            <v>430204199306042025</v>
          </cell>
          <cell r="M399" t="str">
            <v>女</v>
          </cell>
          <cell r="N399" t="str">
            <v>汉</v>
          </cell>
          <cell r="O399" t="str">
            <v>湖南株洲</v>
          </cell>
          <cell r="P399">
            <v>1993.06</v>
          </cell>
          <cell r="R399" t="str">
            <v>团员</v>
          </cell>
          <cell r="T399" t="str">
            <v>本科</v>
          </cell>
          <cell r="U399" t="str">
            <v>硕士研究生</v>
          </cell>
        </row>
        <row r="400">
          <cell r="D400" t="str">
            <v>欧阳广</v>
          </cell>
          <cell r="G400" t="str">
            <v>中层干部</v>
          </cell>
          <cell r="H400" t="str">
            <v>院长</v>
          </cell>
          <cell r="I400" t="str">
            <v>副处级</v>
          </cell>
          <cell r="J400" t="str">
            <v>行政</v>
          </cell>
          <cell r="K400" t="str">
            <v>技术四级(正高)</v>
          </cell>
          <cell r="L400" t="str">
            <v>430203196506206055</v>
          </cell>
          <cell r="M400" t="str">
            <v>男</v>
          </cell>
          <cell r="N400" t="str">
            <v>汉</v>
          </cell>
          <cell r="O400" t="str">
            <v>湖南衡东</v>
          </cell>
          <cell r="P400">
            <v>1965.06</v>
          </cell>
          <cell r="Q400">
            <v>1985.01</v>
          </cell>
          <cell r="T400" t="str">
            <v>中专</v>
          </cell>
          <cell r="U400" t="str">
            <v>本科</v>
          </cell>
        </row>
        <row r="401">
          <cell r="D401" t="str">
            <v>许建平</v>
          </cell>
          <cell r="G401" t="str">
            <v>中层干部</v>
          </cell>
          <cell r="H401" t="str">
            <v>书记</v>
          </cell>
          <cell r="I401" t="str">
            <v>副处级</v>
          </cell>
          <cell r="J401" t="str">
            <v>行政</v>
          </cell>
          <cell r="K401" t="str">
            <v>技术六级(副高)</v>
          </cell>
          <cell r="L401" t="str">
            <v>432502196305281755</v>
          </cell>
          <cell r="M401" t="str">
            <v>男</v>
          </cell>
          <cell r="N401" t="str">
            <v>汉</v>
          </cell>
          <cell r="O401" t="str">
            <v>湖南涟源</v>
          </cell>
          <cell r="P401">
            <v>1963.05</v>
          </cell>
          <cell r="Q401">
            <v>1983.07</v>
          </cell>
          <cell r="R401" t="str">
            <v>中共党员</v>
          </cell>
          <cell r="S401">
            <v>199408</v>
          </cell>
          <cell r="T401" t="str">
            <v>大专</v>
          </cell>
          <cell r="U401" t="str">
            <v>本科</v>
          </cell>
        </row>
        <row r="402">
          <cell r="D402" t="str">
            <v>李丽霞</v>
          </cell>
          <cell r="G402" t="str">
            <v>中层干部</v>
          </cell>
          <cell r="H402" t="str">
            <v>副院长</v>
          </cell>
          <cell r="I402" t="str">
            <v>正科级</v>
          </cell>
          <cell r="J402" t="str">
            <v>行政</v>
          </cell>
          <cell r="K402" t="str">
            <v>技术五级(副高)</v>
          </cell>
          <cell r="L402" t="str">
            <v>430203197005115045</v>
          </cell>
          <cell r="M402" t="str">
            <v>女</v>
          </cell>
          <cell r="N402" t="str">
            <v>汉</v>
          </cell>
          <cell r="O402" t="str">
            <v>江西南昌</v>
          </cell>
          <cell r="P402" t="str">
            <v>1970.05</v>
          </cell>
          <cell r="Q402" t="str">
            <v>1991.07</v>
          </cell>
          <cell r="R402" t="str">
            <v>致公党员</v>
          </cell>
          <cell r="T402" t="str">
            <v>本科</v>
          </cell>
          <cell r="U402" t="str">
            <v>本科</v>
          </cell>
        </row>
        <row r="403">
          <cell r="D403" t="str">
            <v>郭浪</v>
          </cell>
          <cell r="E403" t="str">
            <v>辅导员</v>
          </cell>
          <cell r="G403" t="str">
            <v>中层干部</v>
          </cell>
          <cell r="H403" t="str">
            <v>副书记</v>
          </cell>
          <cell r="I403" t="str">
            <v>正科级</v>
          </cell>
          <cell r="J403" t="str">
            <v>辅导员</v>
          </cell>
          <cell r="K403" t="str">
            <v>技术八级(中级)</v>
          </cell>
          <cell r="L403" t="str">
            <v>430211197406105219</v>
          </cell>
          <cell r="M403" t="str">
            <v>男</v>
          </cell>
          <cell r="N403" t="str">
            <v>汉</v>
          </cell>
          <cell r="O403" t="str">
            <v>湖南株洲</v>
          </cell>
          <cell r="P403">
            <v>1974.06</v>
          </cell>
          <cell r="Q403" t="str">
            <v>2007.07</v>
          </cell>
          <cell r="R403" t="str">
            <v>中共党员</v>
          </cell>
          <cell r="S403">
            <v>199501</v>
          </cell>
          <cell r="T403" t="str">
            <v>大专</v>
          </cell>
          <cell r="U403" t="str">
            <v>硕士研究生</v>
          </cell>
        </row>
        <row r="404">
          <cell r="D404" t="str">
            <v>洪礼章</v>
          </cell>
          <cell r="F404" t="str">
            <v>思政教师</v>
          </cell>
          <cell r="H404" t="str">
            <v>综合办主任</v>
          </cell>
          <cell r="I404" t="str">
            <v>副科级</v>
          </cell>
          <cell r="J404" t="str">
            <v>行政</v>
          </cell>
          <cell r="K404" t="str">
            <v>管理九级(科员级)</v>
          </cell>
          <cell r="L404" t="str">
            <v>430124197511038229</v>
          </cell>
          <cell r="M404" t="str">
            <v>女</v>
          </cell>
          <cell r="N404" t="str">
            <v>汉</v>
          </cell>
          <cell r="O404" t="str">
            <v>湖南宁乡</v>
          </cell>
          <cell r="P404">
            <v>1976.11</v>
          </cell>
          <cell r="Q404" t="str">
            <v>1999.09</v>
          </cell>
          <cell r="R404" t="str">
            <v>中共党员</v>
          </cell>
          <cell r="S404">
            <v>199806</v>
          </cell>
          <cell r="T404" t="str">
            <v>本科</v>
          </cell>
          <cell r="U404" t="str">
            <v>本科</v>
          </cell>
        </row>
        <row r="405">
          <cell r="D405" t="str">
            <v>罗智勇</v>
          </cell>
          <cell r="J405" t="str">
            <v>教师</v>
          </cell>
          <cell r="K405" t="str">
            <v>技术六级(副高)</v>
          </cell>
          <cell r="L405" t="str">
            <v>430322197202228158</v>
          </cell>
          <cell r="M405" t="str">
            <v>男</v>
          </cell>
          <cell r="N405" t="str">
            <v>汉</v>
          </cell>
          <cell r="O405" t="str">
            <v>湖南湘乡</v>
          </cell>
          <cell r="P405">
            <v>1972.02</v>
          </cell>
          <cell r="Q405" t="str">
            <v>1997.07</v>
          </cell>
          <cell r="R405" t="str">
            <v>中共党员</v>
          </cell>
          <cell r="S405">
            <v>200706</v>
          </cell>
          <cell r="T405" t="str">
            <v>本科</v>
          </cell>
          <cell r="U405" t="str">
            <v>本科</v>
          </cell>
        </row>
        <row r="406">
          <cell r="D406" t="str">
            <v>匡芬芳</v>
          </cell>
          <cell r="J406" t="str">
            <v>教师</v>
          </cell>
          <cell r="K406" t="str">
            <v>技术六级(副高)</v>
          </cell>
          <cell r="L406" t="str">
            <v>43020319710828604X</v>
          </cell>
          <cell r="M406" t="str">
            <v>女</v>
          </cell>
          <cell r="N406" t="str">
            <v>汉</v>
          </cell>
          <cell r="O406" t="str">
            <v>湖南株洲</v>
          </cell>
          <cell r="P406">
            <v>1971.08</v>
          </cell>
          <cell r="Q406">
            <v>1993.07</v>
          </cell>
          <cell r="R406" t="str">
            <v>中共党员</v>
          </cell>
          <cell r="S406">
            <v>200706</v>
          </cell>
          <cell r="T406" t="str">
            <v>本科</v>
          </cell>
          <cell r="U406" t="str">
            <v>本科</v>
          </cell>
        </row>
        <row r="407">
          <cell r="D407" t="str">
            <v>吴沁园</v>
          </cell>
          <cell r="J407" t="str">
            <v>教师</v>
          </cell>
          <cell r="K407" t="str">
            <v>技术七级(副高)</v>
          </cell>
          <cell r="L407" t="str">
            <v>430203196908036060</v>
          </cell>
          <cell r="M407" t="str">
            <v>女</v>
          </cell>
          <cell r="N407" t="str">
            <v>汉</v>
          </cell>
          <cell r="O407" t="str">
            <v>湖南茶陵</v>
          </cell>
          <cell r="P407" t="str">
            <v>1969.08</v>
          </cell>
          <cell r="Q407" t="str">
            <v>1990.07</v>
          </cell>
          <cell r="R407" t="str">
            <v>中共党员</v>
          </cell>
          <cell r="S407">
            <v>200206</v>
          </cell>
          <cell r="T407" t="str">
            <v>大专</v>
          </cell>
          <cell r="U407" t="str">
            <v>本科</v>
          </cell>
        </row>
        <row r="408">
          <cell r="D408" t="str">
            <v>徐伟杰</v>
          </cell>
          <cell r="J408" t="str">
            <v>教师</v>
          </cell>
          <cell r="K408" t="str">
            <v>技术八级(中级)</v>
          </cell>
          <cell r="L408" t="str">
            <v>430123197709170616</v>
          </cell>
          <cell r="M408" t="str">
            <v>男</v>
          </cell>
          <cell r="N408" t="str">
            <v>汉</v>
          </cell>
          <cell r="O408" t="str">
            <v>湖南浏阳</v>
          </cell>
          <cell r="P408">
            <v>1977.09</v>
          </cell>
          <cell r="Q408">
            <v>2003.07</v>
          </cell>
          <cell r="R408" t="str">
            <v>中共党员</v>
          </cell>
          <cell r="S408">
            <v>201311</v>
          </cell>
          <cell r="T408" t="str">
            <v>本科</v>
          </cell>
          <cell r="U408" t="str">
            <v>本科</v>
          </cell>
        </row>
        <row r="409">
          <cell r="D409" t="str">
            <v>曾春霞</v>
          </cell>
          <cell r="J409" t="str">
            <v>教师</v>
          </cell>
          <cell r="K409" t="str">
            <v>技术七级(副高)</v>
          </cell>
          <cell r="L409" t="str">
            <v>431224198402111504</v>
          </cell>
          <cell r="M409" t="str">
            <v>女</v>
          </cell>
          <cell r="N409" t="str">
            <v>土家</v>
          </cell>
          <cell r="O409" t="str">
            <v>湖南溆浦</v>
          </cell>
          <cell r="P409">
            <v>1984.02</v>
          </cell>
          <cell r="Q409">
            <v>2006.07</v>
          </cell>
          <cell r="R409" t="str">
            <v>中共党员</v>
          </cell>
          <cell r="S409">
            <v>200603</v>
          </cell>
          <cell r="T409" t="str">
            <v>本科</v>
          </cell>
          <cell r="U409" t="str">
            <v>本科</v>
          </cell>
        </row>
        <row r="410">
          <cell r="D410" t="str">
            <v>何涛</v>
          </cell>
          <cell r="H410" t="str">
            <v>专职组织员</v>
          </cell>
          <cell r="J410" t="str">
            <v>行政</v>
          </cell>
          <cell r="K410" t="str">
            <v>技术九级(中级)</v>
          </cell>
          <cell r="L410" t="str">
            <v>430522198210100045</v>
          </cell>
          <cell r="M410" t="str">
            <v>女</v>
          </cell>
          <cell r="N410" t="str">
            <v>汉</v>
          </cell>
          <cell r="O410" t="str">
            <v>湖南新邵</v>
          </cell>
          <cell r="P410" t="str">
            <v>1982.10</v>
          </cell>
          <cell r="Q410">
            <v>2006.07</v>
          </cell>
          <cell r="R410" t="str">
            <v>中共党员</v>
          </cell>
          <cell r="S410">
            <v>200911</v>
          </cell>
          <cell r="T410" t="str">
            <v>本科</v>
          </cell>
          <cell r="U410" t="str">
            <v>本科</v>
          </cell>
        </row>
        <row r="411">
          <cell r="D411" t="str">
            <v>何志杰</v>
          </cell>
          <cell r="J411" t="str">
            <v>教师</v>
          </cell>
          <cell r="K411" t="str">
            <v>技术六级(副高)</v>
          </cell>
          <cell r="L411" t="str">
            <v>430203196312123032</v>
          </cell>
          <cell r="M411" t="str">
            <v>男</v>
          </cell>
          <cell r="N411" t="str">
            <v>汉</v>
          </cell>
          <cell r="O411" t="str">
            <v>湖南湘潭</v>
          </cell>
          <cell r="P411">
            <v>1963.12</v>
          </cell>
          <cell r="Q411">
            <v>1985.07</v>
          </cell>
          <cell r="T411" t="str">
            <v>本科</v>
          </cell>
          <cell r="U411" t="str">
            <v>本科</v>
          </cell>
        </row>
        <row r="412">
          <cell r="D412" t="str">
            <v>肖洪流</v>
          </cell>
          <cell r="J412" t="str">
            <v>教师</v>
          </cell>
          <cell r="K412" t="str">
            <v>技术六级(副高)</v>
          </cell>
          <cell r="L412" t="str">
            <v>430203196704233038</v>
          </cell>
          <cell r="M412" t="str">
            <v>男</v>
          </cell>
          <cell r="N412" t="str">
            <v>汉</v>
          </cell>
          <cell r="O412" t="str">
            <v>湖南湘谭</v>
          </cell>
          <cell r="P412">
            <v>1967.04</v>
          </cell>
          <cell r="Q412">
            <v>1989.07</v>
          </cell>
          <cell r="R412" t="str">
            <v>中共党员</v>
          </cell>
          <cell r="S412">
            <v>200406</v>
          </cell>
          <cell r="T412" t="str">
            <v>本科</v>
          </cell>
          <cell r="U412" t="str">
            <v>本科</v>
          </cell>
        </row>
        <row r="413">
          <cell r="D413" t="str">
            <v>黄秋姬</v>
          </cell>
          <cell r="J413" t="str">
            <v>教师</v>
          </cell>
          <cell r="K413" t="str">
            <v>技术七级(副高)</v>
          </cell>
          <cell r="L413" t="str">
            <v>430223196308167222</v>
          </cell>
          <cell r="M413" t="str">
            <v>女</v>
          </cell>
          <cell r="N413" t="str">
            <v>汉</v>
          </cell>
          <cell r="O413" t="str">
            <v>湖南攸县</v>
          </cell>
          <cell r="P413" t="str">
            <v>1963.08</v>
          </cell>
          <cell r="Q413" t="str">
            <v>1984.08</v>
          </cell>
          <cell r="T413" t="str">
            <v>大专</v>
          </cell>
          <cell r="U413" t="str">
            <v>本科</v>
          </cell>
        </row>
        <row r="414">
          <cell r="D414" t="str">
            <v>李子青</v>
          </cell>
          <cell r="J414" t="str">
            <v>教师</v>
          </cell>
          <cell r="K414" t="str">
            <v>技术七级(副高)</v>
          </cell>
          <cell r="L414" t="str">
            <v>430223196304223813</v>
          </cell>
          <cell r="M414" t="str">
            <v>男</v>
          </cell>
          <cell r="N414" t="str">
            <v>汉</v>
          </cell>
          <cell r="O414" t="str">
            <v>湖南攸县</v>
          </cell>
          <cell r="P414" t="str">
            <v>1963.04</v>
          </cell>
          <cell r="Q414" t="str">
            <v>1982.01</v>
          </cell>
          <cell r="T414" t="str">
            <v>大专</v>
          </cell>
          <cell r="U414" t="str">
            <v>本科</v>
          </cell>
        </row>
        <row r="415">
          <cell r="D415" t="str">
            <v>刘纪平</v>
          </cell>
          <cell r="J415" t="str">
            <v>教师</v>
          </cell>
          <cell r="K415" t="str">
            <v>技术八级(中级)</v>
          </cell>
          <cell r="L415" t="str">
            <v>430224197704290610</v>
          </cell>
          <cell r="M415" t="str">
            <v>男</v>
          </cell>
          <cell r="N415" t="str">
            <v>汉</v>
          </cell>
          <cell r="O415" t="str">
            <v>湖南茶陵</v>
          </cell>
          <cell r="P415" t="str">
            <v>1977.04</v>
          </cell>
          <cell r="Q415" t="str">
            <v>2000.07</v>
          </cell>
          <cell r="R415" t="str">
            <v>中共党员</v>
          </cell>
          <cell r="S415">
            <v>200806</v>
          </cell>
          <cell r="T415" t="str">
            <v>本科</v>
          </cell>
          <cell r="U415" t="str">
            <v>本科</v>
          </cell>
        </row>
        <row r="416">
          <cell r="D416" t="str">
            <v>张朝霞</v>
          </cell>
          <cell r="H416" t="str">
            <v>教学办主任</v>
          </cell>
          <cell r="I416" t="str">
            <v>副科级</v>
          </cell>
          <cell r="J416" t="str">
            <v>行政</v>
          </cell>
          <cell r="K416" t="str">
            <v>技术九级(中级)</v>
          </cell>
          <cell r="L416" t="str">
            <v>43112219840905812X</v>
          </cell>
          <cell r="M416" t="str">
            <v>女</v>
          </cell>
          <cell r="N416" t="str">
            <v>汉</v>
          </cell>
          <cell r="O416" t="str">
            <v>湖南东安</v>
          </cell>
          <cell r="P416" t="str">
            <v>1984.09</v>
          </cell>
          <cell r="Q416" t="str">
            <v>2010.08</v>
          </cell>
          <cell r="R416" t="str">
            <v>中共党员</v>
          </cell>
          <cell r="S416">
            <v>200505</v>
          </cell>
          <cell r="U416" t="str">
            <v>硕士研究生</v>
          </cell>
        </row>
        <row r="417">
          <cell r="D417" t="str">
            <v>张健</v>
          </cell>
          <cell r="J417" t="str">
            <v>教师</v>
          </cell>
          <cell r="K417" t="str">
            <v>技术十二级(助理级)</v>
          </cell>
          <cell r="L417" t="str">
            <v>430203198105200217</v>
          </cell>
          <cell r="M417" t="str">
            <v>男</v>
          </cell>
          <cell r="N417" t="str">
            <v>土家</v>
          </cell>
          <cell r="O417" t="str">
            <v>湖南　　　　　　　　　　　　　　　　　张家界</v>
          </cell>
          <cell r="P417">
            <v>1981.05</v>
          </cell>
          <cell r="Q417">
            <v>2005.07</v>
          </cell>
          <cell r="T417" t="str">
            <v>本科</v>
          </cell>
          <cell r="U417" t="str">
            <v>本科</v>
          </cell>
        </row>
        <row r="418">
          <cell r="D418" t="str">
            <v>刘斯福</v>
          </cell>
          <cell r="J418" t="str">
            <v>教师</v>
          </cell>
          <cell r="K418" t="str">
            <v>技术十级(中级)</v>
          </cell>
          <cell r="L418" t="str">
            <v>430223197707172939</v>
          </cell>
          <cell r="M418" t="str">
            <v>男</v>
          </cell>
          <cell r="N418" t="str">
            <v>汉</v>
          </cell>
          <cell r="O418" t="str">
            <v>湖南攸县</v>
          </cell>
          <cell r="P418" t="str">
            <v>1977.07</v>
          </cell>
          <cell r="Q418" t="str">
            <v>2000.07</v>
          </cell>
          <cell r="T418" t="str">
            <v>中技</v>
          </cell>
          <cell r="U418" t="str">
            <v>本科</v>
          </cell>
        </row>
        <row r="419">
          <cell r="D419" t="str">
            <v>张云然</v>
          </cell>
          <cell r="J419" t="str">
            <v>教师</v>
          </cell>
          <cell r="K419" t="str">
            <v>技术八级(中级)</v>
          </cell>
          <cell r="L419" t="str">
            <v>430223197302231689</v>
          </cell>
          <cell r="M419" t="str">
            <v>女</v>
          </cell>
          <cell r="N419" t="str">
            <v>汉</v>
          </cell>
          <cell r="O419" t="str">
            <v>河南南召</v>
          </cell>
          <cell r="P419" t="str">
            <v>1973.01</v>
          </cell>
          <cell r="Q419" t="str">
            <v>1997.08</v>
          </cell>
          <cell r="T419" t="str">
            <v>大专</v>
          </cell>
          <cell r="U419" t="str">
            <v>本科</v>
          </cell>
        </row>
        <row r="420">
          <cell r="D420" t="str">
            <v>欧阳志红</v>
          </cell>
          <cell r="J420" t="str">
            <v>教师</v>
          </cell>
          <cell r="K420" t="str">
            <v>技术七级(副高)</v>
          </cell>
          <cell r="L420" t="str">
            <v>430202196903260032</v>
          </cell>
          <cell r="M420" t="str">
            <v>男</v>
          </cell>
          <cell r="N420" t="str">
            <v>汉</v>
          </cell>
          <cell r="O420" t="str">
            <v>湖南安仁</v>
          </cell>
          <cell r="P420" t="str">
            <v>1969.03</v>
          </cell>
          <cell r="Q420" t="str">
            <v>1985.04</v>
          </cell>
          <cell r="T420" t="str">
            <v>高中</v>
          </cell>
          <cell r="U420" t="str">
            <v>本科</v>
          </cell>
        </row>
        <row r="421">
          <cell r="D421" t="str">
            <v>贺湘黔</v>
          </cell>
          <cell r="J421" t="str">
            <v>教师</v>
          </cell>
          <cell r="K421" t="str">
            <v>技术七级(副高)</v>
          </cell>
          <cell r="L421" t="str">
            <v>430223196711127255</v>
          </cell>
          <cell r="M421" t="str">
            <v>男</v>
          </cell>
          <cell r="N421" t="str">
            <v>汉</v>
          </cell>
          <cell r="O421" t="str">
            <v>湖南攸县</v>
          </cell>
          <cell r="P421" t="str">
            <v>1966.12</v>
          </cell>
          <cell r="Q421" t="str">
            <v>1986.09</v>
          </cell>
          <cell r="T421" t="str">
            <v>中技</v>
          </cell>
          <cell r="U421" t="str">
            <v>本科</v>
          </cell>
        </row>
        <row r="422">
          <cell r="D422" t="str">
            <v>陈平</v>
          </cell>
          <cell r="J422" t="str">
            <v>教师</v>
          </cell>
          <cell r="K422" t="str">
            <v>技术十级(中级)</v>
          </cell>
          <cell r="L422" t="str">
            <v>430104198112204612</v>
          </cell>
          <cell r="M422" t="str">
            <v>男</v>
          </cell>
          <cell r="N422" t="str">
            <v>汉</v>
          </cell>
          <cell r="O422" t="str">
            <v>湖南长沙</v>
          </cell>
          <cell r="P422">
            <v>1981.12</v>
          </cell>
          <cell r="Q422" t="str">
            <v>2005.11</v>
          </cell>
          <cell r="R422" t="str">
            <v>中共党员</v>
          </cell>
          <cell r="S422">
            <v>201105</v>
          </cell>
          <cell r="T422" t="str">
            <v>专科</v>
          </cell>
          <cell r="U422" t="str">
            <v>本科</v>
          </cell>
        </row>
        <row r="423">
          <cell r="D423" t="str">
            <v>黄银秀</v>
          </cell>
          <cell r="J423" t="str">
            <v>教师</v>
          </cell>
          <cell r="K423" t="str">
            <v>技术七级(副高)</v>
          </cell>
          <cell r="L423" t="str">
            <v>430224198004053627</v>
          </cell>
          <cell r="M423" t="str">
            <v>女</v>
          </cell>
          <cell r="N423" t="str">
            <v>汉</v>
          </cell>
          <cell r="O423" t="str">
            <v>湖南茶陵</v>
          </cell>
          <cell r="P423">
            <v>1980.04</v>
          </cell>
          <cell r="Q423">
            <v>2002.06</v>
          </cell>
          <cell r="R423" t="str">
            <v>中共党员</v>
          </cell>
          <cell r="S423">
            <v>200506</v>
          </cell>
          <cell r="T423" t="str">
            <v>本科</v>
          </cell>
          <cell r="U423" t="str">
            <v>本科</v>
          </cell>
        </row>
        <row r="424">
          <cell r="D424" t="str">
            <v>肖英</v>
          </cell>
          <cell r="J424" t="str">
            <v>教师</v>
          </cell>
          <cell r="K424" t="str">
            <v>技术九级(中级)</v>
          </cell>
          <cell r="L424" t="str">
            <v>432922198204246164</v>
          </cell>
          <cell r="M424" t="str">
            <v>女</v>
          </cell>
          <cell r="N424" t="str">
            <v>汉</v>
          </cell>
          <cell r="O424" t="str">
            <v>湖南东安</v>
          </cell>
          <cell r="P424">
            <v>1982.04</v>
          </cell>
          <cell r="Q424" t="str">
            <v>2005.08</v>
          </cell>
          <cell r="T424" t="str">
            <v>大专</v>
          </cell>
          <cell r="U424" t="str">
            <v>本科</v>
          </cell>
        </row>
        <row r="425">
          <cell r="D425" t="str">
            <v>呙中美</v>
          </cell>
          <cell r="J425" t="str">
            <v>教师</v>
          </cell>
          <cell r="K425" t="str">
            <v>技术七级(副高)</v>
          </cell>
          <cell r="L425" t="str">
            <v>430511198110056025</v>
          </cell>
          <cell r="M425" t="str">
            <v>女</v>
          </cell>
          <cell r="N425" t="str">
            <v>汉</v>
          </cell>
          <cell r="O425" t="str">
            <v>湖南邵阳</v>
          </cell>
          <cell r="P425" t="str">
            <v>1981.01</v>
          </cell>
          <cell r="Q425">
            <v>2004.06</v>
          </cell>
          <cell r="R425" t="str">
            <v>中共党员</v>
          </cell>
          <cell r="S425">
            <v>200309</v>
          </cell>
          <cell r="T425" t="str">
            <v>本科</v>
          </cell>
          <cell r="U425" t="str">
            <v>本科</v>
          </cell>
        </row>
        <row r="426">
          <cell r="D426" t="str">
            <v>穆炜炜</v>
          </cell>
          <cell r="J426" t="str">
            <v>教师</v>
          </cell>
          <cell r="K426" t="str">
            <v>技术七级(副高)</v>
          </cell>
          <cell r="L426" t="str">
            <v>620321198109280326</v>
          </cell>
          <cell r="M426" t="str">
            <v>女</v>
          </cell>
          <cell r="N426" t="str">
            <v>汉</v>
          </cell>
          <cell r="O426" t="str">
            <v>山西平定</v>
          </cell>
          <cell r="P426">
            <v>1981.09</v>
          </cell>
          <cell r="Q426">
            <v>2004.07</v>
          </cell>
          <cell r="T426" t="str">
            <v>本科</v>
          </cell>
          <cell r="U426" t="str">
            <v>本科</v>
          </cell>
        </row>
        <row r="427">
          <cell r="D427" t="str">
            <v>蒋勇</v>
          </cell>
          <cell r="J427" t="str">
            <v>教师</v>
          </cell>
          <cell r="K427" t="str">
            <v>技术六级(副高)</v>
          </cell>
          <cell r="L427" t="str">
            <v>430203196710036153</v>
          </cell>
          <cell r="M427" t="str">
            <v>男</v>
          </cell>
          <cell r="N427" t="str">
            <v>汉</v>
          </cell>
          <cell r="O427" t="str">
            <v>湖南邵阳</v>
          </cell>
          <cell r="P427" t="str">
            <v>1967.10</v>
          </cell>
          <cell r="Q427" t="str">
            <v>1991.08</v>
          </cell>
          <cell r="T427" t="str">
            <v>本科</v>
          </cell>
          <cell r="U427" t="str">
            <v>本科</v>
          </cell>
        </row>
        <row r="428">
          <cell r="D428" t="str">
            <v>王浦衡</v>
          </cell>
          <cell r="J428" t="str">
            <v>教师</v>
          </cell>
          <cell r="K428" t="str">
            <v>技术八级(中级)</v>
          </cell>
          <cell r="L428" t="str">
            <v>430221197506210019</v>
          </cell>
          <cell r="M428" t="str">
            <v>男</v>
          </cell>
          <cell r="N428" t="str">
            <v>汉</v>
          </cell>
          <cell r="O428" t="str">
            <v>湖南株洲</v>
          </cell>
          <cell r="P428">
            <v>1975.06</v>
          </cell>
          <cell r="Q428" t="str">
            <v>1998.08</v>
          </cell>
          <cell r="T428" t="str">
            <v>大专</v>
          </cell>
          <cell r="U428" t="str">
            <v>硕士研究生</v>
          </cell>
        </row>
        <row r="429">
          <cell r="D429" t="str">
            <v>罗娟</v>
          </cell>
          <cell r="J429" t="str">
            <v>教师</v>
          </cell>
          <cell r="K429" t="str">
            <v>技术九级(中级)</v>
          </cell>
          <cell r="L429" t="str">
            <v>430202196810140066</v>
          </cell>
          <cell r="M429" t="str">
            <v>女</v>
          </cell>
          <cell r="N429" t="str">
            <v>汉</v>
          </cell>
          <cell r="O429" t="str">
            <v>湖南茶陵</v>
          </cell>
          <cell r="P429" t="str">
            <v>1968.10</v>
          </cell>
          <cell r="Q429" t="str">
            <v>1991.10</v>
          </cell>
          <cell r="T429" t="str">
            <v>大专</v>
          </cell>
          <cell r="U429" t="str">
            <v>本科</v>
          </cell>
        </row>
        <row r="430">
          <cell r="D430" t="str">
            <v>周颖</v>
          </cell>
          <cell r="J430" t="str">
            <v>教师</v>
          </cell>
          <cell r="K430" t="str">
            <v>技术九级(中级)</v>
          </cell>
          <cell r="L430" t="str">
            <v>430203197111080018</v>
          </cell>
          <cell r="M430" t="str">
            <v>男</v>
          </cell>
          <cell r="N430" t="str">
            <v>汉</v>
          </cell>
          <cell r="O430" t="str">
            <v>湖南株洲</v>
          </cell>
          <cell r="P430">
            <v>1971.11</v>
          </cell>
          <cell r="Q430">
            <v>1993.07</v>
          </cell>
          <cell r="T430" t="str">
            <v>本科</v>
          </cell>
          <cell r="U430" t="str">
            <v>本科</v>
          </cell>
        </row>
        <row r="431">
          <cell r="D431" t="str">
            <v>曾辉（信）</v>
          </cell>
          <cell r="J431" t="str">
            <v>教师</v>
          </cell>
          <cell r="K431" t="str">
            <v>技术十级(中级)</v>
          </cell>
          <cell r="L431" t="str">
            <v>432501198209250521</v>
          </cell>
          <cell r="M431" t="str">
            <v>女</v>
          </cell>
          <cell r="N431" t="str">
            <v>汉</v>
          </cell>
          <cell r="O431" t="str">
            <v>湖南涟源</v>
          </cell>
          <cell r="P431">
            <v>1982.09</v>
          </cell>
          <cell r="Q431">
            <v>2006.07</v>
          </cell>
          <cell r="R431" t="str">
            <v>中共党员</v>
          </cell>
          <cell r="S431">
            <v>200505</v>
          </cell>
          <cell r="T431" t="str">
            <v>本科</v>
          </cell>
          <cell r="U431" t="str">
            <v>本科</v>
          </cell>
        </row>
        <row r="432">
          <cell r="D432" t="str">
            <v>肖昆明</v>
          </cell>
          <cell r="J432" t="str">
            <v>教师</v>
          </cell>
          <cell r="K432" t="str">
            <v>技术六级(副高)</v>
          </cell>
          <cell r="L432" t="str">
            <v>430202196810024014</v>
          </cell>
          <cell r="M432" t="str">
            <v>男</v>
          </cell>
          <cell r="N432" t="str">
            <v>汉</v>
          </cell>
          <cell r="O432" t="str">
            <v>湖南韶山</v>
          </cell>
          <cell r="P432" t="str">
            <v>1968.10</v>
          </cell>
          <cell r="Q432" t="str">
            <v>1991.10</v>
          </cell>
          <cell r="T432" t="str">
            <v>大专</v>
          </cell>
          <cell r="U432" t="str">
            <v>本科</v>
          </cell>
        </row>
        <row r="433">
          <cell r="D433" t="str">
            <v>周恒伟</v>
          </cell>
          <cell r="J433" t="str">
            <v>教师</v>
          </cell>
          <cell r="K433" t="str">
            <v>技术八级(中级)</v>
          </cell>
          <cell r="L433" t="str">
            <v>430281197312220012</v>
          </cell>
          <cell r="M433" t="str">
            <v>男</v>
          </cell>
          <cell r="N433" t="str">
            <v>汉</v>
          </cell>
          <cell r="O433" t="str">
            <v>湖南醴陵</v>
          </cell>
          <cell r="P433" t="str">
            <v>1973.12</v>
          </cell>
          <cell r="Q433" t="str">
            <v>1997.08</v>
          </cell>
          <cell r="T433" t="str">
            <v>大专</v>
          </cell>
          <cell r="U433" t="str">
            <v>本科</v>
          </cell>
        </row>
        <row r="434">
          <cell r="D434" t="str">
            <v>熊群毓</v>
          </cell>
          <cell r="J434" t="str">
            <v>教师</v>
          </cell>
          <cell r="K434" t="str">
            <v>技术六级(副高)</v>
          </cell>
          <cell r="L434" t="str">
            <v>430202197107204026</v>
          </cell>
          <cell r="M434" t="str">
            <v>女</v>
          </cell>
          <cell r="N434" t="str">
            <v>汉</v>
          </cell>
          <cell r="O434" t="str">
            <v>湖南双峰</v>
          </cell>
          <cell r="P434" t="str">
            <v>1971.07</v>
          </cell>
          <cell r="Q434" t="str">
            <v>1990.06</v>
          </cell>
          <cell r="R434" t="str">
            <v>中共党员</v>
          </cell>
          <cell r="S434">
            <v>199904</v>
          </cell>
          <cell r="T434" t="str">
            <v>高中</v>
          </cell>
          <cell r="U434" t="str">
            <v>本科</v>
          </cell>
        </row>
        <row r="435">
          <cell r="D435" t="str">
            <v>胡亮</v>
          </cell>
          <cell r="J435" t="str">
            <v>教师</v>
          </cell>
          <cell r="K435" t="str">
            <v>技术九级(中级)</v>
          </cell>
          <cell r="L435" t="str">
            <v>430203198201206029</v>
          </cell>
          <cell r="M435" t="str">
            <v>女</v>
          </cell>
          <cell r="N435" t="str">
            <v>汉</v>
          </cell>
          <cell r="O435" t="str">
            <v>湖南湘乡</v>
          </cell>
          <cell r="P435">
            <v>1982.01</v>
          </cell>
          <cell r="Q435" t="str">
            <v>2004.07</v>
          </cell>
          <cell r="R435" t="str">
            <v>中共党员</v>
          </cell>
          <cell r="S435">
            <v>201011</v>
          </cell>
          <cell r="T435" t="str">
            <v>本科</v>
          </cell>
          <cell r="U435" t="str">
            <v>本科</v>
          </cell>
        </row>
        <row r="436">
          <cell r="D436" t="str">
            <v>李旭茂</v>
          </cell>
          <cell r="E436" t="str">
            <v>辅导员</v>
          </cell>
          <cell r="H436" t="str">
            <v>学工办主任</v>
          </cell>
          <cell r="I436" t="str">
            <v>副科级</v>
          </cell>
          <cell r="J436" t="str">
            <v>行政</v>
          </cell>
          <cell r="K436" t="str">
            <v>技术十级(中级)</v>
          </cell>
          <cell r="L436" t="str">
            <v>432503198602200021</v>
          </cell>
          <cell r="M436" t="str">
            <v>女</v>
          </cell>
          <cell r="N436" t="str">
            <v>汉</v>
          </cell>
          <cell r="O436" t="str">
            <v>湖南涟源</v>
          </cell>
          <cell r="P436" t="str">
            <v>1986.02</v>
          </cell>
          <cell r="Q436" t="str">
            <v>2007.08</v>
          </cell>
          <cell r="R436" t="str">
            <v>中共党员</v>
          </cell>
          <cell r="S436">
            <v>200511</v>
          </cell>
          <cell r="T436" t="str">
            <v>本科</v>
          </cell>
          <cell r="U436" t="str">
            <v>本科</v>
          </cell>
        </row>
        <row r="437">
          <cell r="D437" t="str">
            <v>董宗哲</v>
          </cell>
          <cell r="J437" t="str">
            <v>教师</v>
          </cell>
          <cell r="K437" t="str">
            <v>技术十二级(助理级)</v>
          </cell>
          <cell r="L437" t="str">
            <v>430202199010097016</v>
          </cell>
          <cell r="M437" t="str">
            <v>男</v>
          </cell>
          <cell r="N437" t="str">
            <v>汉</v>
          </cell>
          <cell r="O437" t="str">
            <v>湖南株洲</v>
          </cell>
          <cell r="P437" t="str">
            <v>1990.10</v>
          </cell>
          <cell r="Q437" t="str">
            <v>2014.08.25</v>
          </cell>
          <cell r="T437" t="str">
            <v>本科</v>
          </cell>
          <cell r="U437" t="str">
            <v>本科</v>
          </cell>
        </row>
        <row r="438">
          <cell r="D438" t="str">
            <v>冯馨</v>
          </cell>
          <cell r="J438" t="str">
            <v>教师</v>
          </cell>
          <cell r="K438" t="str">
            <v>技术七级(副高)</v>
          </cell>
          <cell r="L438" t="str">
            <v>430202198208103042</v>
          </cell>
          <cell r="M438" t="str">
            <v>女</v>
          </cell>
          <cell r="N438" t="str">
            <v>满</v>
          </cell>
          <cell r="O438" t="str">
            <v>安徽霍丘</v>
          </cell>
          <cell r="P438" t="str">
            <v>1982.08</v>
          </cell>
          <cell r="Q438" t="str">
            <v>2007.03</v>
          </cell>
          <cell r="R438" t="str">
            <v>中共党员</v>
          </cell>
          <cell r="S438">
            <v>200503</v>
          </cell>
          <cell r="T438" t="str">
            <v>本科</v>
          </cell>
          <cell r="U438" t="str">
            <v>本科</v>
          </cell>
        </row>
        <row r="439">
          <cell r="D439" t="str">
            <v>李坤鹏</v>
          </cell>
          <cell r="J439" t="str">
            <v>教师</v>
          </cell>
          <cell r="K439" t="str">
            <v>技术十级(中级)</v>
          </cell>
          <cell r="L439" t="str">
            <v>130426198701170338</v>
          </cell>
          <cell r="M439" t="str">
            <v>男</v>
          </cell>
          <cell r="N439" t="str">
            <v>汉</v>
          </cell>
          <cell r="O439" t="str">
            <v>河北邯郸</v>
          </cell>
          <cell r="P439" t="str">
            <v>1987.01</v>
          </cell>
          <cell r="Q439" t="str">
            <v>2016.02</v>
          </cell>
          <cell r="R439" t="str">
            <v>中共党员</v>
          </cell>
          <cell r="S439">
            <v>201011</v>
          </cell>
          <cell r="T439" t="str">
            <v>本科</v>
          </cell>
          <cell r="U439" t="str">
            <v>硕士研究生</v>
          </cell>
        </row>
        <row r="440">
          <cell r="D440" t="str">
            <v>付伟</v>
          </cell>
          <cell r="E440" t="str">
            <v>辅导员</v>
          </cell>
          <cell r="J440" t="str">
            <v>教师</v>
          </cell>
          <cell r="K440" t="str">
            <v>技术十级(中级)</v>
          </cell>
          <cell r="L440" t="str">
            <v>220702199002054639</v>
          </cell>
          <cell r="M440" t="str">
            <v>男</v>
          </cell>
          <cell r="N440" t="str">
            <v>汉</v>
          </cell>
          <cell r="O440" t="str">
            <v>吉林松原</v>
          </cell>
          <cell r="P440" t="str">
            <v>1990.02.</v>
          </cell>
          <cell r="T440" t="str">
            <v>硕士研究生</v>
          </cell>
          <cell r="U440" t="str">
            <v>硕士研究生</v>
          </cell>
        </row>
        <row r="441">
          <cell r="D441" t="str">
            <v>刘志芳</v>
          </cell>
          <cell r="E441" t="str">
            <v>辅导员</v>
          </cell>
          <cell r="J441" t="str">
            <v>教师</v>
          </cell>
          <cell r="K441" t="str">
            <v>技术十级(中级)</v>
          </cell>
          <cell r="L441" t="str">
            <v>430224198808102973</v>
          </cell>
          <cell r="M441" t="str">
            <v>男</v>
          </cell>
          <cell r="N441" t="str">
            <v>汉</v>
          </cell>
          <cell r="O441" t="str">
            <v>湖南、株洲</v>
          </cell>
          <cell r="P441">
            <v>1988.08</v>
          </cell>
          <cell r="Q441">
            <v>2015.07</v>
          </cell>
          <cell r="R441" t="str">
            <v>中共党员</v>
          </cell>
          <cell r="S441">
            <v>20100520</v>
          </cell>
          <cell r="T441" t="str">
            <v>硕士研究生</v>
          </cell>
          <cell r="U441" t="str">
            <v>硕士研究生</v>
          </cell>
        </row>
        <row r="442">
          <cell r="D442" t="str">
            <v>杨思宇</v>
          </cell>
          <cell r="E442" t="str">
            <v>辅导员</v>
          </cell>
          <cell r="J442" t="str">
            <v>教师</v>
          </cell>
          <cell r="K442" t="str">
            <v>技术十级(中级)</v>
          </cell>
          <cell r="L442" t="str">
            <v>430202198305151038</v>
          </cell>
          <cell r="M442" t="str">
            <v>男</v>
          </cell>
          <cell r="N442" t="str">
            <v>汉</v>
          </cell>
          <cell r="O442" t="str">
            <v>湖南长沙</v>
          </cell>
          <cell r="P442" t="str">
            <v>1983.05</v>
          </cell>
          <cell r="Q442" t="str">
            <v>2006.01</v>
          </cell>
          <cell r="T442" t="str">
            <v>大专</v>
          </cell>
          <cell r="U442" t="str">
            <v>本科</v>
          </cell>
        </row>
        <row r="443">
          <cell r="D443" t="str">
            <v>邓精霖</v>
          </cell>
          <cell r="E443" t="str">
            <v>辅导员</v>
          </cell>
          <cell r="J443" t="str">
            <v>工勤</v>
          </cell>
          <cell r="K443" t="str">
            <v>工勤五级(初级工)</v>
          </cell>
          <cell r="L443" t="str">
            <v>430203198807235019</v>
          </cell>
          <cell r="M443" t="str">
            <v>男</v>
          </cell>
          <cell r="N443" t="str">
            <v>汉</v>
          </cell>
          <cell r="O443" t="str">
            <v>湖南安化</v>
          </cell>
          <cell r="P443" t="str">
            <v>1988.07</v>
          </cell>
          <cell r="Q443" t="str">
            <v>2006.12</v>
          </cell>
          <cell r="T443" t="str">
            <v>高中</v>
          </cell>
          <cell r="U443" t="str">
            <v>本科</v>
          </cell>
        </row>
        <row r="444">
          <cell r="D444" t="str">
            <v>李雪琼</v>
          </cell>
          <cell r="E444" t="str">
            <v>辅导员</v>
          </cell>
          <cell r="J444" t="str">
            <v>教师</v>
          </cell>
          <cell r="K444" t="str">
            <v>技术十级(中级)</v>
          </cell>
          <cell r="L444" t="str">
            <v>430922198505092822</v>
          </cell>
          <cell r="M444" t="str">
            <v>女</v>
          </cell>
          <cell r="N444" t="str">
            <v>汉</v>
          </cell>
          <cell r="O444" t="str">
            <v>湖南益阳</v>
          </cell>
          <cell r="P444">
            <v>1985.05</v>
          </cell>
          <cell r="Q444">
            <v>2009.07</v>
          </cell>
          <cell r="R444" t="str">
            <v>中共党员</v>
          </cell>
          <cell r="S444">
            <v>20050414</v>
          </cell>
          <cell r="T444" t="str">
            <v>本科</v>
          </cell>
          <cell r="U444" t="str">
            <v>硕士研究生</v>
          </cell>
        </row>
        <row r="445">
          <cell r="D445" t="str">
            <v>谭新辉</v>
          </cell>
          <cell r="J445" t="str">
            <v>教师</v>
          </cell>
          <cell r="K445" t="str">
            <v>试用期</v>
          </cell>
          <cell r="L445" t="str">
            <v>43102819800215282X</v>
          </cell>
          <cell r="M445" t="str">
            <v>女</v>
          </cell>
          <cell r="N445" t="str">
            <v>汉</v>
          </cell>
          <cell r="O445" t="str">
            <v>郴州</v>
          </cell>
          <cell r="P445">
            <v>1980.02</v>
          </cell>
          <cell r="R445" t="str">
            <v>中共党员</v>
          </cell>
          <cell r="T445" t="str">
            <v>专科</v>
          </cell>
          <cell r="U445" t="str">
            <v>本科</v>
          </cell>
        </row>
        <row r="446">
          <cell r="D446" t="str">
            <v>伍悠</v>
          </cell>
          <cell r="J446" t="str">
            <v>教师</v>
          </cell>
          <cell r="K446" t="str">
            <v>试用期</v>
          </cell>
          <cell r="L446" t="str">
            <v>430426199610216666</v>
          </cell>
          <cell r="M446" t="str">
            <v>女</v>
          </cell>
          <cell r="N446" t="str">
            <v>汉</v>
          </cell>
          <cell r="O446" t="str">
            <v>湖南衡阳</v>
          </cell>
          <cell r="P446">
            <v>1995.08</v>
          </cell>
          <cell r="R446" t="str">
            <v>共青团员</v>
          </cell>
          <cell r="T446" t="str">
            <v>本科</v>
          </cell>
          <cell r="U446" t="str">
            <v>硕士研究生</v>
          </cell>
        </row>
        <row r="447">
          <cell r="D447" t="str">
            <v>吴丁言</v>
          </cell>
          <cell r="E447" t="str">
            <v>辅导员</v>
          </cell>
          <cell r="J447" t="str">
            <v>教师</v>
          </cell>
          <cell r="K447" t="str">
            <v>试用期</v>
          </cell>
          <cell r="L447" t="str">
            <v>430224199007170022</v>
          </cell>
          <cell r="M447" t="str">
            <v>女</v>
          </cell>
          <cell r="N447" t="str">
            <v>汉</v>
          </cell>
          <cell r="O447" t="str">
            <v>湖南茶陵</v>
          </cell>
          <cell r="P447">
            <v>1990.07</v>
          </cell>
          <cell r="R447" t="str">
            <v>群众</v>
          </cell>
          <cell r="T447" t="str">
            <v>本科</v>
          </cell>
          <cell r="U447" t="str">
            <v>硕士研究生</v>
          </cell>
        </row>
        <row r="448">
          <cell r="D448" t="str">
            <v>谭文培</v>
          </cell>
          <cell r="G448" t="str">
            <v>中层干部</v>
          </cell>
          <cell r="H448" t="str">
            <v>院长</v>
          </cell>
          <cell r="I448" t="str">
            <v>副处级</v>
          </cell>
          <cell r="J448" t="str">
            <v>行政</v>
          </cell>
          <cell r="K448" t="str">
            <v>技术四级(正高)</v>
          </cell>
          <cell r="L448" t="str">
            <v>430203196510026014</v>
          </cell>
          <cell r="M448" t="str">
            <v>男</v>
          </cell>
          <cell r="N448" t="str">
            <v>汉</v>
          </cell>
          <cell r="O448" t="str">
            <v>湖南攸县</v>
          </cell>
          <cell r="P448" t="str">
            <v>1965.10</v>
          </cell>
          <cell r="Q448">
            <v>1986.01</v>
          </cell>
          <cell r="R448" t="str">
            <v>中共党员</v>
          </cell>
          <cell r="S448">
            <v>200506</v>
          </cell>
          <cell r="T448" t="str">
            <v>中专</v>
          </cell>
          <cell r="U448" t="str">
            <v>本科</v>
          </cell>
        </row>
        <row r="449">
          <cell r="D449" t="str">
            <v>全国林</v>
          </cell>
          <cell r="G449" t="str">
            <v>中层干部</v>
          </cell>
          <cell r="H449" t="str">
            <v>书记</v>
          </cell>
          <cell r="I449" t="str">
            <v>副处级</v>
          </cell>
          <cell r="J449" t="str">
            <v>行政</v>
          </cell>
          <cell r="K449" t="str">
            <v>技术五级(副高)</v>
          </cell>
          <cell r="L449" t="str">
            <v>430203196508226033</v>
          </cell>
          <cell r="M449" t="str">
            <v>男</v>
          </cell>
          <cell r="N449" t="str">
            <v>汉</v>
          </cell>
          <cell r="O449" t="str">
            <v>湖南临澧</v>
          </cell>
          <cell r="P449">
            <v>1965.08</v>
          </cell>
          <cell r="Q449">
            <v>1986.01</v>
          </cell>
          <cell r="R449" t="str">
            <v>中共党员</v>
          </cell>
          <cell r="S449">
            <v>200412</v>
          </cell>
          <cell r="T449" t="str">
            <v>中专</v>
          </cell>
          <cell r="U449" t="str">
            <v>本科</v>
          </cell>
        </row>
        <row r="450">
          <cell r="D450" t="str">
            <v>熊美珍</v>
          </cell>
          <cell r="G450" t="str">
            <v>中层干部</v>
          </cell>
          <cell r="H450" t="str">
            <v>副院长</v>
          </cell>
          <cell r="I450" t="str">
            <v>正科级</v>
          </cell>
          <cell r="J450" t="str">
            <v>行政</v>
          </cell>
          <cell r="K450" t="str">
            <v>技术四级(正高)</v>
          </cell>
          <cell r="L450" t="str">
            <v>430124198011285885</v>
          </cell>
          <cell r="M450" t="str">
            <v>女</v>
          </cell>
          <cell r="N450" t="str">
            <v>汉</v>
          </cell>
          <cell r="O450" t="str">
            <v>湖南宁乡</v>
          </cell>
          <cell r="P450">
            <v>1980.11</v>
          </cell>
          <cell r="Q450" t="str">
            <v>2003.07</v>
          </cell>
          <cell r="R450" t="str">
            <v>中共党员</v>
          </cell>
          <cell r="S450">
            <v>200512</v>
          </cell>
          <cell r="T450" t="str">
            <v>本科</v>
          </cell>
          <cell r="U450" t="str">
            <v>本科</v>
          </cell>
        </row>
        <row r="451">
          <cell r="D451" t="str">
            <v>袁华</v>
          </cell>
          <cell r="E451" t="str">
            <v>辅导员</v>
          </cell>
          <cell r="G451" t="str">
            <v>中层干部</v>
          </cell>
          <cell r="H451" t="str">
            <v>副书记</v>
          </cell>
          <cell r="I451" t="str">
            <v>正科级</v>
          </cell>
          <cell r="J451" t="str">
            <v>辅导员</v>
          </cell>
          <cell r="K451" t="str">
            <v>技术五级(副高)</v>
          </cell>
          <cell r="L451" t="str">
            <v>430525197308168114</v>
          </cell>
          <cell r="M451" t="str">
            <v>男</v>
          </cell>
          <cell r="N451" t="str">
            <v>汉</v>
          </cell>
          <cell r="O451" t="str">
            <v>湖南洞口</v>
          </cell>
          <cell r="P451">
            <v>1973.08</v>
          </cell>
          <cell r="Q451">
            <v>1998.07</v>
          </cell>
          <cell r="R451" t="str">
            <v>中共党员</v>
          </cell>
          <cell r="S451">
            <v>199612</v>
          </cell>
          <cell r="T451" t="str">
            <v>本科</v>
          </cell>
          <cell r="U451" t="str">
            <v>本科</v>
          </cell>
        </row>
        <row r="452">
          <cell r="D452" t="str">
            <v>周剑</v>
          </cell>
          <cell r="J452" t="str">
            <v>教师</v>
          </cell>
          <cell r="K452" t="str">
            <v>技术四级(正高)</v>
          </cell>
          <cell r="L452" t="str">
            <v>430203196502070066</v>
          </cell>
          <cell r="M452" t="str">
            <v>女</v>
          </cell>
          <cell r="N452" t="str">
            <v>汉</v>
          </cell>
          <cell r="O452" t="str">
            <v>湖南长沙</v>
          </cell>
          <cell r="P452">
            <v>1965.02</v>
          </cell>
          <cell r="Q452">
            <v>1986.01</v>
          </cell>
          <cell r="R452" t="str">
            <v>中共党员</v>
          </cell>
          <cell r="S452">
            <v>200606</v>
          </cell>
          <cell r="T452" t="str">
            <v>中专</v>
          </cell>
          <cell r="U452" t="str">
            <v>本科</v>
          </cell>
        </row>
        <row r="453">
          <cell r="D453" t="str">
            <v>江朝</v>
          </cell>
          <cell r="J453" t="str">
            <v>教师</v>
          </cell>
          <cell r="K453" t="str">
            <v>技术九级(中级)</v>
          </cell>
          <cell r="L453" t="str">
            <v>430302198406271069</v>
          </cell>
          <cell r="M453" t="str">
            <v>女</v>
          </cell>
          <cell r="N453" t="str">
            <v>汉</v>
          </cell>
          <cell r="O453" t="str">
            <v>云南贡山</v>
          </cell>
          <cell r="P453" t="str">
            <v>1984.06</v>
          </cell>
          <cell r="Q453" t="str">
            <v>2007.08</v>
          </cell>
          <cell r="R453" t="str">
            <v>中共党员</v>
          </cell>
          <cell r="S453">
            <v>200512</v>
          </cell>
          <cell r="T453" t="str">
            <v>本科</v>
          </cell>
          <cell r="U453" t="str">
            <v>本科</v>
          </cell>
        </row>
        <row r="454">
          <cell r="D454" t="str">
            <v>黄艳群</v>
          </cell>
          <cell r="J454" t="str">
            <v>教师</v>
          </cell>
          <cell r="K454" t="str">
            <v>技术七级(副高)</v>
          </cell>
          <cell r="L454" t="str">
            <v>430204197109234045</v>
          </cell>
          <cell r="M454" t="str">
            <v>女</v>
          </cell>
          <cell r="N454" t="str">
            <v>汉</v>
          </cell>
          <cell r="O454" t="str">
            <v>湖南株洲</v>
          </cell>
          <cell r="P454">
            <v>1971.09</v>
          </cell>
          <cell r="Q454">
            <v>2006.07</v>
          </cell>
          <cell r="R454" t="str">
            <v>致公党员</v>
          </cell>
          <cell r="T454" t="str">
            <v>大专</v>
          </cell>
          <cell r="U454" t="str">
            <v>硕士研究生</v>
          </cell>
        </row>
        <row r="455">
          <cell r="D455" t="str">
            <v>皮菊云</v>
          </cell>
          <cell r="J455" t="str">
            <v>教师</v>
          </cell>
          <cell r="K455" t="str">
            <v>技术五级(副高)</v>
          </cell>
          <cell r="L455" t="str">
            <v>430223197602156940</v>
          </cell>
          <cell r="M455" t="str">
            <v>女</v>
          </cell>
          <cell r="N455" t="str">
            <v>汉</v>
          </cell>
          <cell r="O455" t="str">
            <v>湖南攸县</v>
          </cell>
          <cell r="P455">
            <v>1976.02</v>
          </cell>
          <cell r="Q455">
            <v>1998.07</v>
          </cell>
          <cell r="T455" t="str">
            <v>本科</v>
          </cell>
          <cell r="U455" t="str">
            <v>本科</v>
          </cell>
        </row>
        <row r="456">
          <cell r="D456" t="str">
            <v>曾辉（经）</v>
          </cell>
          <cell r="E456" t="str">
            <v>辅导员</v>
          </cell>
          <cell r="H456" t="str">
            <v>学工办主任</v>
          </cell>
          <cell r="I456" t="str">
            <v>副科级</v>
          </cell>
          <cell r="J456" t="str">
            <v>行政</v>
          </cell>
          <cell r="K456" t="str">
            <v>技术九级(中级)</v>
          </cell>
          <cell r="L456" t="str">
            <v>432930198304170080</v>
          </cell>
          <cell r="M456" t="str">
            <v>女</v>
          </cell>
          <cell r="N456" t="str">
            <v>汉</v>
          </cell>
          <cell r="O456" t="str">
            <v>湖南祁阳</v>
          </cell>
          <cell r="P456">
            <v>1983.04</v>
          </cell>
          <cell r="Q456" t="str">
            <v>2005.08</v>
          </cell>
          <cell r="R456" t="str">
            <v>中共党员</v>
          </cell>
          <cell r="S456">
            <v>200406</v>
          </cell>
          <cell r="T456" t="str">
            <v>本科</v>
          </cell>
          <cell r="U456" t="str">
            <v>本科</v>
          </cell>
        </row>
        <row r="457">
          <cell r="D457" t="str">
            <v>徐助胜</v>
          </cell>
          <cell r="J457" t="str">
            <v>教师</v>
          </cell>
          <cell r="K457" t="str">
            <v>技术六级(副高)</v>
          </cell>
          <cell r="L457" t="str">
            <v>430203197110276051</v>
          </cell>
          <cell r="M457" t="str">
            <v>男</v>
          </cell>
          <cell r="N457" t="str">
            <v>汉</v>
          </cell>
          <cell r="O457" t="str">
            <v>湖南泸溪</v>
          </cell>
          <cell r="P457" t="str">
            <v>1970.10</v>
          </cell>
          <cell r="Q457">
            <v>1991.07</v>
          </cell>
          <cell r="R457" t="str">
            <v>中共党员</v>
          </cell>
          <cell r="S457">
            <v>199905</v>
          </cell>
          <cell r="T457" t="str">
            <v>中专</v>
          </cell>
          <cell r="U457" t="str">
            <v>硕士研究生</v>
          </cell>
        </row>
        <row r="458">
          <cell r="D458" t="str">
            <v>张红</v>
          </cell>
          <cell r="J458" t="str">
            <v>教师</v>
          </cell>
          <cell r="K458" t="str">
            <v>技术九级(中级)</v>
          </cell>
          <cell r="L458" t="str">
            <v>430203198210181046</v>
          </cell>
          <cell r="M458" t="str">
            <v>女</v>
          </cell>
          <cell r="N458" t="str">
            <v>汉</v>
          </cell>
          <cell r="O458" t="str">
            <v>湖南株洲</v>
          </cell>
          <cell r="P458" t="str">
            <v>1982.10</v>
          </cell>
          <cell r="Q458">
            <v>2005.07</v>
          </cell>
          <cell r="T458" t="str">
            <v>大专</v>
          </cell>
          <cell r="U458" t="str">
            <v>本科</v>
          </cell>
        </row>
        <row r="459">
          <cell r="D459" t="str">
            <v>言雅娟</v>
          </cell>
          <cell r="J459" t="str">
            <v>教师</v>
          </cell>
          <cell r="K459" t="str">
            <v>技术七级(副高)</v>
          </cell>
          <cell r="L459" t="str">
            <v>430203198012290022</v>
          </cell>
          <cell r="M459" t="str">
            <v>女</v>
          </cell>
          <cell r="N459" t="str">
            <v>汉</v>
          </cell>
          <cell r="O459" t="str">
            <v>湖南株洲</v>
          </cell>
          <cell r="P459">
            <v>1980.12</v>
          </cell>
          <cell r="Q459" t="str">
            <v>2004.07.1</v>
          </cell>
          <cell r="T459" t="str">
            <v>大专</v>
          </cell>
          <cell r="U459" t="str">
            <v>本科</v>
          </cell>
        </row>
        <row r="460">
          <cell r="D460" t="str">
            <v>许刚慧</v>
          </cell>
          <cell r="J460" t="str">
            <v>教师</v>
          </cell>
          <cell r="K460" t="str">
            <v>技术五级(副高)</v>
          </cell>
          <cell r="L460" t="str">
            <v>430303196805102083</v>
          </cell>
          <cell r="M460" t="str">
            <v>女</v>
          </cell>
          <cell r="N460" t="str">
            <v>汉</v>
          </cell>
          <cell r="O460" t="str">
            <v>湖南衡阳</v>
          </cell>
          <cell r="P460">
            <v>1968.05</v>
          </cell>
          <cell r="Q460" t="str">
            <v>1991.07</v>
          </cell>
          <cell r="T460" t="str">
            <v>本科</v>
          </cell>
          <cell r="U460" t="str">
            <v>本科</v>
          </cell>
        </row>
        <row r="461">
          <cell r="D461" t="str">
            <v>周浩</v>
          </cell>
          <cell r="H461" t="str">
            <v>教学办主任</v>
          </cell>
          <cell r="I461" t="str">
            <v>副科级</v>
          </cell>
          <cell r="J461" t="str">
            <v>行政</v>
          </cell>
          <cell r="K461" t="str">
            <v>技术七级(副高)</v>
          </cell>
          <cell r="L461" t="str">
            <v>430903198404010024</v>
          </cell>
          <cell r="M461" t="str">
            <v>女</v>
          </cell>
          <cell r="N461" t="str">
            <v>汉</v>
          </cell>
          <cell r="O461" t="str">
            <v>湖南益阳</v>
          </cell>
          <cell r="P461">
            <v>1984.04</v>
          </cell>
          <cell r="Q461">
            <v>2006.08</v>
          </cell>
          <cell r="R461" t="str">
            <v>中共党员</v>
          </cell>
          <cell r="S461">
            <v>200712</v>
          </cell>
          <cell r="T461" t="str">
            <v>本科</v>
          </cell>
          <cell r="U461" t="str">
            <v>本科</v>
          </cell>
        </row>
        <row r="462">
          <cell r="D462" t="str">
            <v>向林峰</v>
          </cell>
          <cell r="J462" t="str">
            <v>教师</v>
          </cell>
          <cell r="K462" t="str">
            <v>技术六级(副高)</v>
          </cell>
          <cell r="L462" t="str">
            <v>430102198001176695</v>
          </cell>
          <cell r="M462" t="str">
            <v>男</v>
          </cell>
          <cell r="N462" t="str">
            <v>苗</v>
          </cell>
          <cell r="O462" t="str">
            <v>湖南武冈</v>
          </cell>
          <cell r="P462">
            <v>1980.01</v>
          </cell>
          <cell r="Q462">
            <v>2008.08</v>
          </cell>
          <cell r="R462" t="str">
            <v>中共党员</v>
          </cell>
          <cell r="S462">
            <v>200205</v>
          </cell>
          <cell r="U462" t="str">
            <v>硕士研究生</v>
          </cell>
        </row>
        <row r="463">
          <cell r="D463" t="str">
            <v>钟葳</v>
          </cell>
          <cell r="J463" t="str">
            <v>教师</v>
          </cell>
          <cell r="K463" t="str">
            <v>技术七级(副高)</v>
          </cell>
          <cell r="L463" t="str">
            <v>441602198302101769</v>
          </cell>
          <cell r="M463" t="str">
            <v>女</v>
          </cell>
          <cell r="N463" t="str">
            <v>汉</v>
          </cell>
          <cell r="O463" t="str">
            <v>广东河源</v>
          </cell>
          <cell r="P463">
            <v>1983.04</v>
          </cell>
          <cell r="Q463">
            <v>2008.08</v>
          </cell>
          <cell r="R463" t="str">
            <v>中共党员</v>
          </cell>
          <cell r="S463">
            <v>200312</v>
          </cell>
          <cell r="U463" t="str">
            <v>硕士研究生</v>
          </cell>
        </row>
        <row r="464">
          <cell r="D464" t="str">
            <v>赵海珊</v>
          </cell>
          <cell r="J464" t="str">
            <v>教师</v>
          </cell>
          <cell r="K464" t="str">
            <v>技术十级(中级)</v>
          </cell>
          <cell r="L464" t="str">
            <v>432501198408290040</v>
          </cell>
          <cell r="M464" t="str">
            <v>女</v>
          </cell>
          <cell r="N464" t="str">
            <v>汉</v>
          </cell>
          <cell r="O464" t="str">
            <v>哈尔滨</v>
          </cell>
          <cell r="P464">
            <v>1984.08</v>
          </cell>
          <cell r="Q464">
            <v>2008.08</v>
          </cell>
          <cell r="R464" t="str">
            <v>中共党员</v>
          </cell>
          <cell r="S464">
            <v>200611</v>
          </cell>
          <cell r="U464" t="str">
            <v>本科</v>
          </cell>
        </row>
        <row r="465">
          <cell r="D465" t="str">
            <v>赵炜</v>
          </cell>
          <cell r="J465" t="str">
            <v>教师</v>
          </cell>
          <cell r="K465" t="str">
            <v>技术七级(副高)</v>
          </cell>
          <cell r="L465" t="str">
            <v>430204196905084012</v>
          </cell>
          <cell r="M465" t="str">
            <v>男</v>
          </cell>
          <cell r="N465" t="str">
            <v>汉</v>
          </cell>
          <cell r="O465" t="str">
            <v>湖南益阳</v>
          </cell>
          <cell r="P465" t="str">
            <v>1969.05</v>
          </cell>
          <cell r="Q465" t="str">
            <v>1990.07</v>
          </cell>
          <cell r="T465" t="str">
            <v>大专</v>
          </cell>
          <cell r="U465" t="str">
            <v>硕士研究生</v>
          </cell>
        </row>
        <row r="466">
          <cell r="D466" t="str">
            <v>唐迈</v>
          </cell>
          <cell r="J466" t="str">
            <v>教师</v>
          </cell>
          <cell r="K466" t="str">
            <v>技术十级(中级)</v>
          </cell>
          <cell r="L466" t="str">
            <v>430204198204102010</v>
          </cell>
          <cell r="M466" t="str">
            <v>男</v>
          </cell>
          <cell r="N466" t="str">
            <v>汉</v>
          </cell>
          <cell r="O466" t="str">
            <v>湖南株洲</v>
          </cell>
          <cell r="P466" t="str">
            <v>1982.04</v>
          </cell>
          <cell r="Q466" t="str">
            <v>2009.08</v>
          </cell>
          <cell r="T466" t="str">
            <v>本科</v>
          </cell>
          <cell r="U466" t="str">
            <v>硕士研究生</v>
          </cell>
        </row>
        <row r="467">
          <cell r="D467" t="str">
            <v>杨湛兰</v>
          </cell>
          <cell r="J467" t="str">
            <v>教师</v>
          </cell>
          <cell r="K467" t="str">
            <v>技术十级(中级)</v>
          </cell>
          <cell r="L467" t="str">
            <v>430902198312071026</v>
          </cell>
          <cell r="M467" t="str">
            <v>女</v>
          </cell>
          <cell r="N467" t="str">
            <v>汉</v>
          </cell>
          <cell r="O467" t="str">
            <v>湖南汩罗</v>
          </cell>
          <cell r="P467" t="str">
            <v>1983.12</v>
          </cell>
          <cell r="Q467" t="str">
            <v>2009.11</v>
          </cell>
          <cell r="U467" t="str">
            <v>硕士研究生</v>
          </cell>
        </row>
        <row r="468">
          <cell r="D468" t="str">
            <v>费诚</v>
          </cell>
          <cell r="J468" t="str">
            <v>教师</v>
          </cell>
          <cell r="K468" t="str">
            <v>技术九级(中级)</v>
          </cell>
          <cell r="L468" t="str">
            <v>430202198105082015</v>
          </cell>
          <cell r="M468" t="str">
            <v>男</v>
          </cell>
          <cell r="N468" t="str">
            <v>汉</v>
          </cell>
          <cell r="O468" t="str">
            <v>湖南湘潭</v>
          </cell>
          <cell r="P468" t="str">
            <v>1981.05</v>
          </cell>
          <cell r="Q468" t="str">
            <v>2009.11</v>
          </cell>
          <cell r="R468" t="str">
            <v>中共党员</v>
          </cell>
          <cell r="S468">
            <v>200905</v>
          </cell>
          <cell r="T468" t="str">
            <v>中技</v>
          </cell>
          <cell r="U468" t="str">
            <v>硕士研究生</v>
          </cell>
        </row>
        <row r="469">
          <cell r="D469" t="str">
            <v>王丽平</v>
          </cell>
          <cell r="J469" t="str">
            <v>教师</v>
          </cell>
          <cell r="K469" t="str">
            <v>技术五级(副高)</v>
          </cell>
          <cell r="L469" t="str">
            <v>432522197105154620</v>
          </cell>
          <cell r="M469" t="str">
            <v>女</v>
          </cell>
          <cell r="N469" t="str">
            <v>汉</v>
          </cell>
          <cell r="O469" t="str">
            <v>湖南娄底</v>
          </cell>
          <cell r="P469" t="str">
            <v>1971.05</v>
          </cell>
          <cell r="Q469" t="str">
            <v>1995.07</v>
          </cell>
          <cell r="R469" t="str">
            <v>中共党员</v>
          </cell>
          <cell r="S469">
            <v>199406</v>
          </cell>
          <cell r="T469" t="str">
            <v>本科</v>
          </cell>
          <cell r="U469" t="str">
            <v>本科</v>
          </cell>
        </row>
        <row r="470">
          <cell r="D470" t="str">
            <v>黄波兰</v>
          </cell>
          <cell r="J470" t="str">
            <v>教师</v>
          </cell>
          <cell r="K470" t="str">
            <v>技术七级(副高)</v>
          </cell>
          <cell r="L470" t="str">
            <v>430304197806072286</v>
          </cell>
          <cell r="M470" t="str">
            <v>女</v>
          </cell>
          <cell r="N470" t="str">
            <v>汉</v>
          </cell>
          <cell r="O470" t="str">
            <v>湖南临湘</v>
          </cell>
          <cell r="P470" t="str">
            <v>1978.06</v>
          </cell>
          <cell r="Q470" t="str">
            <v>1998.05</v>
          </cell>
          <cell r="R470" t="str">
            <v>中共党员</v>
          </cell>
          <cell r="S470">
            <v>199706</v>
          </cell>
          <cell r="T470" t="str">
            <v>中专</v>
          </cell>
          <cell r="U470" t="str">
            <v>本科</v>
          </cell>
        </row>
        <row r="471">
          <cell r="D471" t="str">
            <v>蔡丽</v>
          </cell>
          <cell r="J471" t="str">
            <v>教师</v>
          </cell>
          <cell r="K471" t="str">
            <v>技术七级(副高)</v>
          </cell>
          <cell r="L471" t="str">
            <v>430223197210237469</v>
          </cell>
          <cell r="M471" t="str">
            <v>女</v>
          </cell>
          <cell r="N471" t="str">
            <v>汉</v>
          </cell>
          <cell r="O471" t="str">
            <v>湖北武汉</v>
          </cell>
          <cell r="P471" t="str">
            <v>1972.10</v>
          </cell>
          <cell r="Q471" t="str">
            <v>1990.09</v>
          </cell>
          <cell r="T471" t="str">
            <v>中技</v>
          </cell>
          <cell r="U471" t="str">
            <v>本科</v>
          </cell>
        </row>
        <row r="472">
          <cell r="D472" t="str">
            <v>苏蓉</v>
          </cell>
          <cell r="J472" t="str">
            <v>教师</v>
          </cell>
          <cell r="K472" t="str">
            <v>技术六级(副高)</v>
          </cell>
          <cell r="L472" t="str">
            <v>430223197408277220</v>
          </cell>
          <cell r="M472" t="str">
            <v>女</v>
          </cell>
          <cell r="N472" t="str">
            <v>汉</v>
          </cell>
          <cell r="O472" t="str">
            <v>湖南攸县</v>
          </cell>
          <cell r="P472" t="str">
            <v>1974.08</v>
          </cell>
          <cell r="Q472" t="str">
            <v>1992.09</v>
          </cell>
          <cell r="T472" t="str">
            <v>高中</v>
          </cell>
          <cell r="U472" t="str">
            <v>本科</v>
          </cell>
        </row>
        <row r="473">
          <cell r="D473" t="str">
            <v>易俊雅</v>
          </cell>
          <cell r="J473" t="str">
            <v>教师</v>
          </cell>
          <cell r="K473" t="str">
            <v>技术十级(中级)</v>
          </cell>
          <cell r="L473" t="str">
            <v>430223197410157463</v>
          </cell>
          <cell r="M473" t="str">
            <v>女</v>
          </cell>
          <cell r="N473" t="str">
            <v>汉</v>
          </cell>
          <cell r="O473" t="str">
            <v>湖南攸县</v>
          </cell>
          <cell r="P473" t="str">
            <v>1974.10</v>
          </cell>
          <cell r="Q473" t="str">
            <v>1992.09</v>
          </cell>
          <cell r="T473" t="str">
            <v>中技</v>
          </cell>
          <cell r="U473" t="str">
            <v>本科</v>
          </cell>
        </row>
        <row r="474">
          <cell r="D474" t="str">
            <v>易智沅</v>
          </cell>
          <cell r="J474" t="str">
            <v>教师</v>
          </cell>
          <cell r="K474" t="str">
            <v>技术九级(中级)</v>
          </cell>
          <cell r="L474" t="str">
            <v>430223198004267469</v>
          </cell>
          <cell r="M474" t="str">
            <v>女</v>
          </cell>
          <cell r="N474" t="str">
            <v>汉</v>
          </cell>
          <cell r="O474" t="str">
            <v>湖南株洲</v>
          </cell>
          <cell r="P474" t="str">
            <v>1980.04</v>
          </cell>
          <cell r="Q474" t="str">
            <v>2004.07</v>
          </cell>
          <cell r="U474" t="str">
            <v>本科</v>
          </cell>
        </row>
        <row r="475">
          <cell r="D475" t="str">
            <v>杨潇潇</v>
          </cell>
          <cell r="H475" t="str">
            <v>综合办主任</v>
          </cell>
          <cell r="I475" t="str">
            <v>副科级</v>
          </cell>
          <cell r="J475" t="str">
            <v>行政</v>
          </cell>
          <cell r="K475" t="str">
            <v>技术八级(中级)</v>
          </cell>
          <cell r="L475" t="str">
            <v>430203198107263019</v>
          </cell>
          <cell r="M475" t="str">
            <v>男</v>
          </cell>
          <cell r="N475" t="str">
            <v>瑶</v>
          </cell>
          <cell r="O475" t="str">
            <v>湖南醴陵</v>
          </cell>
          <cell r="P475">
            <v>1981.07</v>
          </cell>
          <cell r="Q475">
            <v>2003.07</v>
          </cell>
          <cell r="R475" t="str">
            <v>中共党员</v>
          </cell>
          <cell r="S475">
            <v>200706</v>
          </cell>
          <cell r="T475" t="str">
            <v>本科</v>
          </cell>
          <cell r="U475" t="str">
            <v>本科</v>
          </cell>
        </row>
        <row r="476">
          <cell r="D476" t="str">
            <v>赵慧旎</v>
          </cell>
          <cell r="E476" t="str">
            <v>辅导员</v>
          </cell>
          <cell r="J476" t="str">
            <v>教师</v>
          </cell>
          <cell r="K476" t="str">
            <v>技术十级(中级)</v>
          </cell>
          <cell r="L476" t="str">
            <v>430302198505251063</v>
          </cell>
          <cell r="M476" t="str">
            <v>女</v>
          </cell>
          <cell r="N476" t="str">
            <v>汉</v>
          </cell>
          <cell r="O476" t="str">
            <v>湖南浏阳</v>
          </cell>
          <cell r="P476" t="str">
            <v>1985.05</v>
          </cell>
          <cell r="Q476" t="str">
            <v>2008.12.29</v>
          </cell>
          <cell r="R476" t="str">
            <v>中共党员</v>
          </cell>
          <cell r="S476">
            <v>200806</v>
          </cell>
          <cell r="T476" t="str">
            <v>专科</v>
          </cell>
          <cell r="U476" t="str">
            <v>本科</v>
          </cell>
        </row>
        <row r="477">
          <cell r="D477" t="str">
            <v>贺志辉</v>
          </cell>
          <cell r="J477" t="str">
            <v>教师</v>
          </cell>
          <cell r="K477" t="str">
            <v>技术九级(中级)</v>
          </cell>
          <cell r="L477" t="str">
            <v>430223197301290716</v>
          </cell>
          <cell r="M477" t="str">
            <v>男</v>
          </cell>
          <cell r="N477" t="str">
            <v>汉</v>
          </cell>
          <cell r="O477" t="str">
            <v>湖南攸县</v>
          </cell>
          <cell r="P477" t="str">
            <v>1973.01</v>
          </cell>
          <cell r="Q477" t="str">
            <v>1995.08</v>
          </cell>
          <cell r="R477" t="str">
            <v>中共党员</v>
          </cell>
          <cell r="S477">
            <v>200607</v>
          </cell>
          <cell r="T477" t="str">
            <v>大专</v>
          </cell>
          <cell r="U477" t="str">
            <v>本科</v>
          </cell>
        </row>
        <row r="478">
          <cell r="D478" t="str">
            <v>陈志雄</v>
          </cell>
          <cell r="J478" t="str">
            <v>教师</v>
          </cell>
          <cell r="K478" t="str">
            <v>技术八级(中级)</v>
          </cell>
          <cell r="L478" t="str">
            <v>430203197211166038</v>
          </cell>
          <cell r="M478" t="str">
            <v>男</v>
          </cell>
          <cell r="N478" t="str">
            <v>汉</v>
          </cell>
          <cell r="O478" t="str">
            <v>湖南洞口</v>
          </cell>
          <cell r="P478" t="str">
            <v>1972.10</v>
          </cell>
          <cell r="Q478">
            <v>1991.07</v>
          </cell>
          <cell r="T478" t="str">
            <v>中专</v>
          </cell>
          <cell r="U478" t="str">
            <v>本科</v>
          </cell>
        </row>
        <row r="479">
          <cell r="D479" t="str">
            <v>蒋俊凯</v>
          </cell>
          <cell r="J479" t="str">
            <v>教师</v>
          </cell>
          <cell r="K479" t="str">
            <v>技术六级(副高)</v>
          </cell>
          <cell r="L479" t="str">
            <v>430602197508204029</v>
          </cell>
          <cell r="M479" t="str">
            <v>女</v>
          </cell>
          <cell r="N479" t="str">
            <v>汉</v>
          </cell>
          <cell r="O479" t="str">
            <v>湖南湘阴</v>
          </cell>
          <cell r="P479" t="str">
            <v>1975.08</v>
          </cell>
          <cell r="Q479" t="str">
            <v>1997.08</v>
          </cell>
          <cell r="R479" t="str">
            <v>中共党员</v>
          </cell>
          <cell r="S479">
            <v>199612</v>
          </cell>
          <cell r="U479" t="str">
            <v>本科</v>
          </cell>
        </row>
        <row r="480">
          <cell r="D480" t="str">
            <v>江琳</v>
          </cell>
          <cell r="J480" t="str">
            <v>教师</v>
          </cell>
          <cell r="K480" t="str">
            <v>技术八级(中级)</v>
          </cell>
          <cell r="L480" t="str">
            <v>430203198105017527</v>
          </cell>
          <cell r="M480" t="str">
            <v>女</v>
          </cell>
          <cell r="N480" t="str">
            <v>汉</v>
          </cell>
          <cell r="O480" t="str">
            <v>湖南邵阳</v>
          </cell>
          <cell r="P480">
            <v>1981.05</v>
          </cell>
          <cell r="Q480">
            <v>2004.08</v>
          </cell>
          <cell r="R480" t="str">
            <v>中共党员</v>
          </cell>
          <cell r="S480">
            <v>200612</v>
          </cell>
          <cell r="T480" t="str">
            <v>本科</v>
          </cell>
          <cell r="U480" t="str">
            <v>硕士研究生</v>
          </cell>
        </row>
        <row r="481">
          <cell r="D481" t="str">
            <v>胡文晓</v>
          </cell>
          <cell r="J481" t="str">
            <v>教师</v>
          </cell>
          <cell r="K481" t="str">
            <v>技术十级(中级)</v>
          </cell>
          <cell r="L481" t="str">
            <v>413028198208250028</v>
          </cell>
          <cell r="M481" t="str">
            <v>女</v>
          </cell>
          <cell r="N481" t="str">
            <v>汉</v>
          </cell>
          <cell r="O481" t="str">
            <v>河南郑州</v>
          </cell>
          <cell r="P481" t="str">
            <v>1982.08</v>
          </cell>
          <cell r="Q481" t="str">
            <v>2005.07</v>
          </cell>
          <cell r="T481" t="str">
            <v>本科</v>
          </cell>
          <cell r="U481" t="str">
            <v>硕士研究生</v>
          </cell>
        </row>
        <row r="482">
          <cell r="D482" t="str">
            <v>陈辉</v>
          </cell>
          <cell r="J482" t="str">
            <v>教师</v>
          </cell>
          <cell r="K482" t="str">
            <v>技术七级(副高)</v>
          </cell>
          <cell r="L482" t="str">
            <v>430726198604072522</v>
          </cell>
          <cell r="M482" t="str">
            <v>女</v>
          </cell>
          <cell r="N482" t="str">
            <v>土家</v>
          </cell>
          <cell r="O482" t="str">
            <v>湖南常德</v>
          </cell>
          <cell r="P482" t="str">
            <v>1986.04</v>
          </cell>
          <cell r="Q482" t="str">
            <v>2011.07</v>
          </cell>
          <cell r="R482" t="str">
            <v>中共党员</v>
          </cell>
          <cell r="S482" t="str">
            <v>20181120</v>
          </cell>
          <cell r="T482" t="str">
            <v>本科</v>
          </cell>
          <cell r="U482" t="str">
            <v>硕士研究生</v>
          </cell>
        </row>
        <row r="483">
          <cell r="D483" t="str">
            <v>刘婷</v>
          </cell>
          <cell r="J483" t="str">
            <v>教师</v>
          </cell>
          <cell r="K483" t="str">
            <v>技术七级(副高)</v>
          </cell>
          <cell r="L483" t="str">
            <v>430203198303263024</v>
          </cell>
          <cell r="M483" t="str">
            <v>女</v>
          </cell>
          <cell r="N483" t="str">
            <v>汉</v>
          </cell>
          <cell r="O483" t="str">
            <v>河北秦皇岛</v>
          </cell>
          <cell r="P483">
            <v>1983.03</v>
          </cell>
          <cell r="Q483">
            <v>2005.07</v>
          </cell>
          <cell r="R483" t="str">
            <v>中共党员</v>
          </cell>
          <cell r="S483">
            <v>200405</v>
          </cell>
          <cell r="T483" t="str">
            <v>本科</v>
          </cell>
          <cell r="U483" t="str">
            <v>本科</v>
          </cell>
        </row>
        <row r="484">
          <cell r="D484" t="str">
            <v>袁洁</v>
          </cell>
          <cell r="E484" t="str">
            <v>辅导员</v>
          </cell>
          <cell r="J484" t="str">
            <v>教师</v>
          </cell>
          <cell r="K484" t="str">
            <v>技术十级(中级)</v>
          </cell>
          <cell r="L484" t="str">
            <v>43052519860427272x</v>
          </cell>
          <cell r="M484" t="str">
            <v>女</v>
          </cell>
          <cell r="N484" t="str">
            <v>汉</v>
          </cell>
          <cell r="O484" t="str">
            <v>湖南邵阳</v>
          </cell>
          <cell r="P484" t="str">
            <v>1986.04</v>
          </cell>
          <cell r="Q484" t="str">
            <v>2013.05</v>
          </cell>
          <cell r="T484" t="str">
            <v>本科</v>
          </cell>
          <cell r="U484" t="str">
            <v>硕士研究生</v>
          </cell>
        </row>
        <row r="485">
          <cell r="D485" t="str">
            <v>何平</v>
          </cell>
          <cell r="J485" t="str">
            <v>教师</v>
          </cell>
          <cell r="K485" t="str">
            <v>技术十级(中级)</v>
          </cell>
          <cell r="L485" t="str">
            <v>430181198104148828</v>
          </cell>
          <cell r="M485" t="str">
            <v>女</v>
          </cell>
          <cell r="N485" t="str">
            <v>汉</v>
          </cell>
          <cell r="O485" t="str">
            <v>湖南浏阳</v>
          </cell>
          <cell r="P485" t="str">
            <v>1981.04</v>
          </cell>
          <cell r="Q485" t="str">
            <v>2014.02</v>
          </cell>
          <cell r="T485" t="str">
            <v>本科</v>
          </cell>
          <cell r="U485" t="str">
            <v>硕士研究生</v>
          </cell>
        </row>
        <row r="486">
          <cell r="D486" t="str">
            <v>王景</v>
          </cell>
          <cell r="J486" t="str">
            <v>教师</v>
          </cell>
          <cell r="K486" t="str">
            <v>技术十级(中级)</v>
          </cell>
          <cell r="L486" t="str">
            <v>430922198404290029</v>
          </cell>
          <cell r="M486" t="str">
            <v>女</v>
          </cell>
          <cell r="N486" t="str">
            <v>汉</v>
          </cell>
          <cell r="O486" t="str">
            <v>湖南桃江</v>
          </cell>
          <cell r="P486" t="str">
            <v>1984.04</v>
          </cell>
          <cell r="Q486" t="str">
            <v>2014.02</v>
          </cell>
          <cell r="R486" t="str">
            <v>中共党员</v>
          </cell>
          <cell r="S486">
            <v>200806</v>
          </cell>
          <cell r="T486" t="str">
            <v>硕士研究生</v>
          </cell>
          <cell r="U486" t="str">
            <v>硕士研究生</v>
          </cell>
        </row>
        <row r="487">
          <cell r="D487" t="str">
            <v>朱敏</v>
          </cell>
          <cell r="J487" t="str">
            <v>教师</v>
          </cell>
          <cell r="K487" t="str">
            <v>技术十级(中级)</v>
          </cell>
          <cell r="L487" t="str">
            <v>430702198511234042</v>
          </cell>
          <cell r="M487" t="str">
            <v>女</v>
          </cell>
          <cell r="N487" t="str">
            <v>汉</v>
          </cell>
          <cell r="O487" t="str">
            <v>湖南常德</v>
          </cell>
          <cell r="P487" t="str">
            <v>1985.11</v>
          </cell>
          <cell r="Q487">
            <v>2014.08</v>
          </cell>
          <cell r="R487" t="str">
            <v>中共党员</v>
          </cell>
          <cell r="S487">
            <v>200805</v>
          </cell>
          <cell r="T487" t="str">
            <v>硕士研究生</v>
          </cell>
          <cell r="U487" t="str">
            <v>硕士研究生</v>
          </cell>
        </row>
        <row r="488">
          <cell r="D488" t="str">
            <v>刘丙肖</v>
          </cell>
          <cell r="J488" t="str">
            <v>教师</v>
          </cell>
          <cell r="K488" t="str">
            <v>技术十级(中级)</v>
          </cell>
          <cell r="L488" t="str">
            <v>370829198912031077</v>
          </cell>
          <cell r="M488" t="str">
            <v>男</v>
          </cell>
          <cell r="N488" t="str">
            <v>汉</v>
          </cell>
          <cell r="O488" t="str">
            <v>山东济宁</v>
          </cell>
          <cell r="P488" t="str">
            <v>1989.12</v>
          </cell>
          <cell r="Q488" t="str">
            <v>2015.06</v>
          </cell>
          <cell r="R488" t="str">
            <v>中共党员</v>
          </cell>
          <cell r="S488">
            <v>201205</v>
          </cell>
          <cell r="T488" t="str">
            <v>本科</v>
          </cell>
          <cell r="U488" t="str">
            <v>硕士研究生</v>
          </cell>
        </row>
        <row r="489">
          <cell r="D489" t="str">
            <v>李俊杰</v>
          </cell>
          <cell r="E489" t="str">
            <v>辅导员</v>
          </cell>
          <cell r="J489" t="str">
            <v>教师</v>
          </cell>
          <cell r="K489" t="str">
            <v>技术十级(中级)</v>
          </cell>
          <cell r="L489" t="str">
            <v>431003199110040013</v>
          </cell>
          <cell r="M489" t="str">
            <v>男</v>
          </cell>
          <cell r="N489" t="str">
            <v>汉</v>
          </cell>
          <cell r="O489" t="str">
            <v>湖南郴州</v>
          </cell>
          <cell r="P489" t="str">
            <v>1991.10</v>
          </cell>
          <cell r="Q489">
            <v>2017.7</v>
          </cell>
          <cell r="T489" t="str">
            <v>硕士研究生</v>
          </cell>
          <cell r="U489" t="str">
            <v>硕士研究生</v>
          </cell>
        </row>
        <row r="490">
          <cell r="D490" t="str">
            <v>杨亚楠</v>
          </cell>
          <cell r="E490" t="str">
            <v>辅导员</v>
          </cell>
          <cell r="J490" t="str">
            <v>教师</v>
          </cell>
          <cell r="K490" t="str">
            <v>技术十级(中级)</v>
          </cell>
          <cell r="L490" t="str">
            <v>412721198909145442</v>
          </cell>
          <cell r="M490" t="str">
            <v>女</v>
          </cell>
          <cell r="N490" t="str">
            <v>汉</v>
          </cell>
          <cell r="O490" t="str">
            <v>河南周口</v>
          </cell>
          <cell r="P490">
            <v>1989.09</v>
          </cell>
          <cell r="R490" t="str">
            <v>中共党员</v>
          </cell>
          <cell r="S490">
            <v>201205</v>
          </cell>
          <cell r="T490" t="str">
            <v>本科</v>
          </cell>
          <cell r="U490" t="str">
            <v>硕士研究生</v>
          </cell>
        </row>
        <row r="491">
          <cell r="D491" t="str">
            <v>欧阳岑姝</v>
          </cell>
          <cell r="E491" t="str">
            <v>辅导员</v>
          </cell>
          <cell r="J491" t="str">
            <v>教师</v>
          </cell>
          <cell r="K491" t="str">
            <v>技术十级(中级)</v>
          </cell>
          <cell r="L491" t="str">
            <v>430408199012242028</v>
          </cell>
          <cell r="M491" t="str">
            <v>女</v>
          </cell>
          <cell r="N491" t="str">
            <v>汉</v>
          </cell>
          <cell r="O491" t="str">
            <v>湖南衡阳</v>
          </cell>
          <cell r="P491" t="str">
            <v>1990.12</v>
          </cell>
          <cell r="Q491">
            <v>42644</v>
          </cell>
          <cell r="R491" t="str">
            <v>中共党员</v>
          </cell>
          <cell r="S491">
            <v>201204</v>
          </cell>
          <cell r="T491" t="str">
            <v>本科</v>
          </cell>
          <cell r="U491" t="str">
            <v>硕士研究生</v>
          </cell>
        </row>
        <row r="492">
          <cell r="D492" t="str">
            <v>邓湖</v>
          </cell>
          <cell r="E492" t="str">
            <v>辅导员</v>
          </cell>
          <cell r="J492" t="str">
            <v>教师</v>
          </cell>
          <cell r="K492" t="str">
            <v>技术十级(中级)</v>
          </cell>
          <cell r="L492" t="str">
            <v>433127198812270028</v>
          </cell>
          <cell r="M492" t="str">
            <v>女</v>
          </cell>
          <cell r="N492" t="str">
            <v>土家</v>
          </cell>
          <cell r="O492" t="str">
            <v>湖南桑植</v>
          </cell>
          <cell r="P492">
            <v>1988.12</v>
          </cell>
          <cell r="R492" t="str">
            <v>中共党员</v>
          </cell>
          <cell r="S492">
            <v>201501</v>
          </cell>
          <cell r="T492" t="str">
            <v>本科</v>
          </cell>
          <cell r="U492" t="str">
            <v>硕士研究生</v>
          </cell>
        </row>
        <row r="493">
          <cell r="D493" t="str">
            <v>周卫民</v>
          </cell>
          <cell r="H493" t="str">
            <v>副处长（辞职）</v>
          </cell>
          <cell r="J493" t="str">
            <v>教师</v>
          </cell>
          <cell r="K493" t="str">
            <v>管理七级(正科级)</v>
          </cell>
          <cell r="L493" t="str">
            <v>430203197001026053</v>
          </cell>
          <cell r="M493" t="str">
            <v>男</v>
          </cell>
          <cell r="N493" t="str">
            <v>汉</v>
          </cell>
          <cell r="O493" t="str">
            <v>湖北浠水</v>
          </cell>
          <cell r="P493">
            <v>1970.01</v>
          </cell>
          <cell r="Q493">
            <v>1991.07</v>
          </cell>
          <cell r="R493" t="str">
            <v>中共党员</v>
          </cell>
          <cell r="S493">
            <v>200406</v>
          </cell>
          <cell r="T493" t="str">
            <v>本科</v>
          </cell>
          <cell r="U493" t="str">
            <v>本科</v>
          </cell>
        </row>
        <row r="494">
          <cell r="D494" t="str">
            <v>憨慧</v>
          </cell>
          <cell r="H494" t="str">
            <v>专职组织员</v>
          </cell>
          <cell r="J494" t="str">
            <v>行政</v>
          </cell>
          <cell r="K494" t="str">
            <v>技术八级(中级)</v>
          </cell>
          <cell r="L494" t="str">
            <v>430203197906066025</v>
          </cell>
          <cell r="M494" t="str">
            <v>女</v>
          </cell>
          <cell r="N494" t="str">
            <v>汉</v>
          </cell>
          <cell r="O494" t="str">
            <v>河南开封</v>
          </cell>
          <cell r="P494">
            <v>1979.06</v>
          </cell>
          <cell r="Q494" t="str">
            <v>2001.07</v>
          </cell>
          <cell r="R494" t="str">
            <v>中共党员</v>
          </cell>
          <cell r="S494">
            <v>200706</v>
          </cell>
          <cell r="T494" t="str">
            <v>本科</v>
          </cell>
          <cell r="U494" t="str">
            <v>本科</v>
          </cell>
        </row>
        <row r="495">
          <cell r="D495" t="str">
            <v>石斌</v>
          </cell>
          <cell r="E495" t="str">
            <v>辅导员</v>
          </cell>
          <cell r="J495" t="str">
            <v>教师</v>
          </cell>
          <cell r="K495" t="str">
            <v>技术十级(中级)</v>
          </cell>
          <cell r="L495" t="str">
            <v>430223197902139130</v>
          </cell>
          <cell r="M495" t="str">
            <v>男</v>
          </cell>
          <cell r="N495" t="str">
            <v>苗</v>
          </cell>
          <cell r="O495" t="str">
            <v>湖南吉首</v>
          </cell>
          <cell r="P495" t="str">
            <v>1979.02</v>
          </cell>
          <cell r="Q495" t="str">
            <v>2003.08</v>
          </cell>
          <cell r="R495" t="str">
            <v>中共党员</v>
          </cell>
          <cell r="S495">
            <v>201105</v>
          </cell>
          <cell r="U495" t="str">
            <v>本科</v>
          </cell>
        </row>
        <row r="496">
          <cell r="D496" t="str">
            <v>刘慧</v>
          </cell>
          <cell r="E496" t="str">
            <v>辅导员</v>
          </cell>
          <cell r="J496" t="str">
            <v>工勤</v>
          </cell>
          <cell r="K496" t="str">
            <v>工勤三级(高级工)</v>
          </cell>
          <cell r="L496" t="str">
            <v>430223197404302214</v>
          </cell>
          <cell r="M496" t="str">
            <v>男</v>
          </cell>
          <cell r="N496" t="str">
            <v>汉</v>
          </cell>
          <cell r="O496" t="str">
            <v>湖南攸县</v>
          </cell>
          <cell r="P496" t="str">
            <v>1974.04</v>
          </cell>
          <cell r="Q496" t="str">
            <v>1994.08</v>
          </cell>
          <cell r="U496" t="str">
            <v>高技</v>
          </cell>
        </row>
        <row r="497">
          <cell r="D497" t="str">
            <v>张渺岚</v>
          </cell>
          <cell r="J497" t="str">
            <v>教师</v>
          </cell>
          <cell r="K497" t="str">
            <v>技术十级(中级)</v>
          </cell>
          <cell r="L497" t="str">
            <v>430105198412312021</v>
          </cell>
          <cell r="M497" t="str">
            <v>女</v>
          </cell>
          <cell r="N497" t="str">
            <v>汉</v>
          </cell>
          <cell r="O497" t="str">
            <v>湖南长沙</v>
          </cell>
          <cell r="P497" t="str">
            <v>1984.12</v>
          </cell>
          <cell r="Q497" t="str">
            <v>2010.09</v>
          </cell>
          <cell r="R497" t="str">
            <v>中共党员</v>
          </cell>
          <cell r="S497">
            <v>201111</v>
          </cell>
          <cell r="T497" t="str">
            <v>本科</v>
          </cell>
          <cell r="U497" t="str">
            <v>本科</v>
          </cell>
        </row>
        <row r="498">
          <cell r="D498" t="str">
            <v>邱啸天</v>
          </cell>
          <cell r="E498" t="str">
            <v>辅导员</v>
          </cell>
          <cell r="J498" t="str">
            <v>教师</v>
          </cell>
          <cell r="K498" t="str">
            <v>技术十二级(助理级)</v>
          </cell>
          <cell r="L498" t="str">
            <v>430922199302278111</v>
          </cell>
          <cell r="M498" t="str">
            <v>男</v>
          </cell>
          <cell r="N498" t="str">
            <v>汉</v>
          </cell>
          <cell r="O498" t="str">
            <v>桃江</v>
          </cell>
          <cell r="P498">
            <v>1993.02</v>
          </cell>
          <cell r="Q498">
            <v>2019.06</v>
          </cell>
          <cell r="T498" t="str">
            <v>本科</v>
          </cell>
          <cell r="U498" t="str">
            <v>硕士研究生</v>
          </cell>
        </row>
        <row r="499">
          <cell r="D499" t="str">
            <v>刘文庆</v>
          </cell>
          <cell r="E499" t="str">
            <v>辅导员</v>
          </cell>
          <cell r="J499" t="str">
            <v>教师</v>
          </cell>
          <cell r="K499" t="str">
            <v>技术十二级(助理级)</v>
          </cell>
          <cell r="L499" t="str">
            <v>430203198708220217</v>
          </cell>
          <cell r="M499" t="str">
            <v>男</v>
          </cell>
          <cell r="N499" t="str">
            <v>汉</v>
          </cell>
          <cell r="O499" t="str">
            <v>湖南</v>
          </cell>
          <cell r="P499">
            <v>1987.08</v>
          </cell>
          <cell r="Q499">
            <v>2019.01</v>
          </cell>
          <cell r="T499" t="str">
            <v>本科</v>
          </cell>
          <cell r="U499" t="str">
            <v>硕士研究生</v>
          </cell>
        </row>
        <row r="500">
          <cell r="D500" t="str">
            <v>阳思敏</v>
          </cell>
          <cell r="E500" t="str">
            <v>辅导员</v>
          </cell>
          <cell r="J500" t="str">
            <v>教师</v>
          </cell>
          <cell r="K500" t="str">
            <v>技术十级(中级)</v>
          </cell>
          <cell r="L500" t="str">
            <v>432502199011241743</v>
          </cell>
          <cell r="M500" t="str">
            <v>女</v>
          </cell>
          <cell r="N500" t="str">
            <v>汉</v>
          </cell>
          <cell r="O500" t="str">
            <v>益阳</v>
          </cell>
          <cell r="P500">
            <v>1990.11</v>
          </cell>
          <cell r="Q500">
            <v>2013.07</v>
          </cell>
          <cell r="T500" t="str">
            <v>本科</v>
          </cell>
          <cell r="U500" t="str">
            <v>硕士研究生</v>
          </cell>
        </row>
        <row r="501">
          <cell r="D501" t="str">
            <v>彭翀</v>
          </cell>
          <cell r="E501" t="str">
            <v>辅导员</v>
          </cell>
          <cell r="J501" t="str">
            <v>教师</v>
          </cell>
          <cell r="K501" t="str">
            <v>技术十级(中级)</v>
          </cell>
          <cell r="L501" t="str">
            <v>430203199308251529</v>
          </cell>
          <cell r="M501" t="str">
            <v>女</v>
          </cell>
          <cell r="N501" t="str">
            <v>汉</v>
          </cell>
          <cell r="O501" t="str">
            <v>湖南双峰</v>
          </cell>
          <cell r="P501">
            <v>1993.08</v>
          </cell>
          <cell r="Q501">
            <v>2017.03</v>
          </cell>
          <cell r="R501" t="str">
            <v>中共党员</v>
          </cell>
          <cell r="S501">
            <v>201305</v>
          </cell>
          <cell r="T501" t="str">
            <v>本科</v>
          </cell>
          <cell r="U501" t="str">
            <v>硕士研究生</v>
          </cell>
        </row>
        <row r="502">
          <cell r="D502" t="str">
            <v>郭明生</v>
          </cell>
          <cell r="E502" t="str">
            <v>辅导员</v>
          </cell>
          <cell r="J502" t="str">
            <v>行政</v>
          </cell>
          <cell r="K502" t="str">
            <v>管理九级(科员级)</v>
          </cell>
          <cell r="L502" t="str">
            <v>430223196302157218　</v>
          </cell>
          <cell r="M502" t="str">
            <v>男</v>
          </cell>
          <cell r="N502" t="str">
            <v>汉</v>
          </cell>
          <cell r="O502" t="str">
            <v>湖南株洲</v>
          </cell>
          <cell r="P502" t="str">
            <v>1963.02</v>
          </cell>
          <cell r="Q502" t="str">
            <v>1982.11</v>
          </cell>
          <cell r="R502" t="str">
            <v>中共党员</v>
          </cell>
          <cell r="S502">
            <v>200406</v>
          </cell>
          <cell r="T502" t="str">
            <v>中技</v>
          </cell>
          <cell r="U502" t="str">
            <v>本科</v>
          </cell>
        </row>
        <row r="503">
          <cell r="D503" t="str">
            <v>肖玲</v>
          </cell>
          <cell r="J503" t="str">
            <v>教师</v>
          </cell>
          <cell r="K503" t="str">
            <v>试用期</v>
          </cell>
          <cell r="L503" t="str">
            <v>430581199202147526</v>
          </cell>
          <cell r="M503" t="str">
            <v>女</v>
          </cell>
          <cell r="N503" t="str">
            <v>汉</v>
          </cell>
          <cell r="O503" t="str">
            <v>湖南</v>
          </cell>
          <cell r="P503">
            <v>1992.02</v>
          </cell>
          <cell r="R503" t="str">
            <v>中共党员</v>
          </cell>
          <cell r="S503">
            <v>20190611</v>
          </cell>
          <cell r="T503" t="str">
            <v>本科</v>
          </cell>
          <cell r="U503" t="str">
            <v>硕士研究生</v>
          </cell>
        </row>
        <row r="504">
          <cell r="D504" t="str">
            <v>刘琴心</v>
          </cell>
          <cell r="J504" t="str">
            <v>教师</v>
          </cell>
          <cell r="K504" t="str">
            <v>试用期</v>
          </cell>
          <cell r="L504" t="str">
            <v>430211199308160029</v>
          </cell>
          <cell r="M504" t="str">
            <v>女</v>
          </cell>
          <cell r="N504" t="str">
            <v>汉</v>
          </cell>
          <cell r="O504" t="str">
            <v>株洲</v>
          </cell>
          <cell r="P504">
            <v>1993.08</v>
          </cell>
          <cell r="R504" t="str">
            <v>中共党员</v>
          </cell>
          <cell r="S504">
            <v>20180627</v>
          </cell>
          <cell r="T504" t="str">
            <v>本科</v>
          </cell>
          <cell r="U504" t="str">
            <v>硕士研究生</v>
          </cell>
        </row>
        <row r="505">
          <cell r="D505" t="str">
            <v>周盈</v>
          </cell>
          <cell r="J505" t="str">
            <v>教师</v>
          </cell>
          <cell r="K505" t="str">
            <v>试用期</v>
          </cell>
          <cell r="L505" t="str">
            <v>430202199205093023</v>
          </cell>
          <cell r="M505" t="str">
            <v>女</v>
          </cell>
          <cell r="N505" t="str">
            <v>汉</v>
          </cell>
          <cell r="O505" t="str">
            <v>湖南湘潭</v>
          </cell>
          <cell r="P505">
            <v>1992.05</v>
          </cell>
          <cell r="R505" t="str">
            <v>群众</v>
          </cell>
          <cell r="T505" t="str">
            <v>本科</v>
          </cell>
          <cell r="U505" t="str">
            <v>硕士研究生</v>
          </cell>
        </row>
        <row r="506">
          <cell r="D506" t="str">
            <v>尹三平</v>
          </cell>
          <cell r="J506" t="str">
            <v>教师</v>
          </cell>
          <cell r="K506" t="str">
            <v>试用期</v>
          </cell>
          <cell r="L506" t="str">
            <v>430723199508286411</v>
          </cell>
          <cell r="M506" t="str">
            <v>男</v>
          </cell>
          <cell r="N506" t="str">
            <v>汉</v>
          </cell>
          <cell r="O506" t="str">
            <v>湖南
澧县</v>
          </cell>
          <cell r="P506">
            <v>1995.08</v>
          </cell>
          <cell r="R506" t="str">
            <v>团员</v>
          </cell>
          <cell r="T506" t="str">
            <v>本科</v>
          </cell>
          <cell r="U506" t="str">
            <v>硕士研究生</v>
          </cell>
        </row>
        <row r="507">
          <cell r="D507" t="str">
            <v>陈飘旸</v>
          </cell>
          <cell r="J507" t="str">
            <v>教师</v>
          </cell>
          <cell r="K507" t="str">
            <v>试用期</v>
          </cell>
          <cell r="L507" t="str">
            <v>430481199309110066</v>
          </cell>
          <cell r="M507" t="str">
            <v>女</v>
          </cell>
          <cell r="N507" t="str">
            <v>汉</v>
          </cell>
          <cell r="O507" t="str">
            <v>湖南省耒阳市</v>
          </cell>
          <cell r="P507">
            <v>1993.09</v>
          </cell>
          <cell r="R507" t="str">
            <v>群众</v>
          </cell>
          <cell r="T507" t="str">
            <v>本科</v>
          </cell>
          <cell r="U507" t="str">
            <v>硕士研究生</v>
          </cell>
        </row>
        <row r="508">
          <cell r="D508" t="str">
            <v>贾廷然</v>
          </cell>
          <cell r="J508" t="str">
            <v>教师</v>
          </cell>
          <cell r="K508" t="str">
            <v>试用期</v>
          </cell>
          <cell r="L508" t="str">
            <v>430202199110133029</v>
          </cell>
          <cell r="M508" t="str">
            <v>女</v>
          </cell>
          <cell r="N508" t="str">
            <v>汉</v>
          </cell>
          <cell r="O508" t="str">
            <v>北京</v>
          </cell>
          <cell r="P508">
            <v>1991.1</v>
          </cell>
          <cell r="R508" t="str">
            <v>共青团员</v>
          </cell>
          <cell r="T508" t="str">
            <v>本科</v>
          </cell>
          <cell r="U508" t="str">
            <v>硕士研究生</v>
          </cell>
        </row>
        <row r="509">
          <cell r="D509" t="str">
            <v>莫兼学</v>
          </cell>
          <cell r="G509" t="str">
            <v>中层干部</v>
          </cell>
          <cell r="H509" t="str">
            <v>主任</v>
          </cell>
          <cell r="I509" t="str">
            <v>副处级</v>
          </cell>
          <cell r="J509" t="str">
            <v>行政</v>
          </cell>
          <cell r="K509" t="str">
            <v>技术四级(正高)</v>
          </cell>
          <cell r="L509" t="str">
            <v>430203196609266026</v>
          </cell>
          <cell r="M509" t="str">
            <v>女</v>
          </cell>
          <cell r="N509" t="str">
            <v>汉</v>
          </cell>
          <cell r="O509" t="str">
            <v>湖南安化</v>
          </cell>
          <cell r="P509">
            <v>1966.09</v>
          </cell>
          <cell r="Q509" t="str">
            <v>1988.07</v>
          </cell>
          <cell r="T509" t="str">
            <v>本科</v>
          </cell>
          <cell r="U509" t="str">
            <v>本科</v>
          </cell>
        </row>
        <row r="510">
          <cell r="D510" t="str">
            <v>陶飞</v>
          </cell>
          <cell r="G510" t="str">
            <v>中层干部</v>
          </cell>
          <cell r="H510" t="str">
            <v>总支书记</v>
          </cell>
          <cell r="I510" t="str">
            <v>副处级</v>
          </cell>
          <cell r="J510" t="str">
            <v>行政</v>
          </cell>
          <cell r="K510" t="str">
            <v>管理六级(副处级)</v>
          </cell>
          <cell r="L510" t="str">
            <v>430203197310103024</v>
          </cell>
          <cell r="M510" t="str">
            <v>女</v>
          </cell>
          <cell r="N510" t="str">
            <v>汉</v>
          </cell>
          <cell r="O510" t="str">
            <v>湖南祁阳</v>
          </cell>
          <cell r="P510" t="str">
            <v>1973.10</v>
          </cell>
          <cell r="Q510">
            <v>1995.12</v>
          </cell>
          <cell r="R510" t="str">
            <v>中共党员</v>
          </cell>
          <cell r="S510">
            <v>200310</v>
          </cell>
          <cell r="T510" t="str">
            <v>专科</v>
          </cell>
          <cell r="U510" t="str">
            <v>本科</v>
          </cell>
        </row>
        <row r="511">
          <cell r="D511" t="str">
            <v>覃东君</v>
          </cell>
          <cell r="G511" t="str">
            <v>中层干部</v>
          </cell>
          <cell r="H511" t="str">
            <v>副主任</v>
          </cell>
          <cell r="I511" t="str">
            <v>正科级</v>
          </cell>
          <cell r="J511" t="str">
            <v>行政</v>
          </cell>
          <cell r="K511" t="str">
            <v>技术七级(副高)</v>
          </cell>
          <cell r="L511" t="str">
            <v>430726198110154632</v>
          </cell>
          <cell r="M511" t="str">
            <v>男</v>
          </cell>
          <cell r="N511" t="str">
            <v>土家</v>
          </cell>
          <cell r="O511" t="str">
            <v>湖南石门</v>
          </cell>
          <cell r="P511" t="str">
            <v>1981.10</v>
          </cell>
          <cell r="Q511">
            <v>2005.07</v>
          </cell>
          <cell r="R511" t="str">
            <v>中共党员</v>
          </cell>
          <cell r="S511">
            <v>200612</v>
          </cell>
          <cell r="T511" t="str">
            <v>本科</v>
          </cell>
          <cell r="U511" t="str">
            <v>本科</v>
          </cell>
        </row>
        <row r="512">
          <cell r="D512" t="str">
            <v>谭建红</v>
          </cell>
          <cell r="F512" t="str">
            <v>思政教师</v>
          </cell>
          <cell r="H512" t="str">
            <v>办公室主任</v>
          </cell>
          <cell r="I512" t="str">
            <v>副科级</v>
          </cell>
          <cell r="J512" t="str">
            <v>行政</v>
          </cell>
          <cell r="K512" t="str">
            <v>管理九级(科员级)</v>
          </cell>
          <cell r="L512" t="str">
            <v>430203197409160061</v>
          </cell>
          <cell r="M512" t="str">
            <v>女</v>
          </cell>
          <cell r="N512" t="str">
            <v>汉</v>
          </cell>
          <cell r="O512" t="str">
            <v>湖南茶陵</v>
          </cell>
          <cell r="P512" t="str">
            <v>1974.09</v>
          </cell>
          <cell r="Q512" t="str">
            <v>1995.07</v>
          </cell>
          <cell r="R512" t="str">
            <v>中共党员</v>
          </cell>
          <cell r="S512">
            <v>200406</v>
          </cell>
          <cell r="T512" t="str">
            <v>高中</v>
          </cell>
          <cell r="U512" t="str">
            <v>本科</v>
          </cell>
        </row>
        <row r="513">
          <cell r="D513" t="str">
            <v>罗惜春</v>
          </cell>
          <cell r="F513" t="str">
            <v>思政教师</v>
          </cell>
          <cell r="J513" t="str">
            <v>教师</v>
          </cell>
          <cell r="K513" t="str">
            <v>技术四级(正高)</v>
          </cell>
          <cell r="L513" t="str">
            <v>430219197604237029</v>
          </cell>
          <cell r="M513" t="str">
            <v>女</v>
          </cell>
          <cell r="N513" t="str">
            <v>汉</v>
          </cell>
          <cell r="O513" t="str">
            <v>湖南醴陵</v>
          </cell>
          <cell r="P513">
            <v>1976.04</v>
          </cell>
          <cell r="Q513" t="str">
            <v>1994.08</v>
          </cell>
          <cell r="R513" t="str">
            <v>中共党员</v>
          </cell>
          <cell r="S513">
            <v>200007</v>
          </cell>
          <cell r="T513" t="str">
            <v>中专</v>
          </cell>
          <cell r="U513" t="str">
            <v>本科</v>
          </cell>
        </row>
        <row r="514">
          <cell r="D514" t="str">
            <v>何静</v>
          </cell>
          <cell r="J514" t="str">
            <v>教师</v>
          </cell>
          <cell r="K514" t="str">
            <v>技术七级(副高)</v>
          </cell>
          <cell r="L514" t="str">
            <v>430223197503137242</v>
          </cell>
          <cell r="M514" t="str">
            <v>女</v>
          </cell>
          <cell r="N514" t="str">
            <v>汉</v>
          </cell>
          <cell r="O514" t="str">
            <v>湖南攸县</v>
          </cell>
          <cell r="P514" t="str">
            <v>1975.03</v>
          </cell>
          <cell r="Q514" t="str">
            <v>2004.12</v>
          </cell>
          <cell r="T514" t="str">
            <v>大专</v>
          </cell>
          <cell r="U514" t="str">
            <v>本科</v>
          </cell>
        </row>
        <row r="515">
          <cell r="D515" t="str">
            <v>罗闰兰</v>
          </cell>
          <cell r="J515" t="str">
            <v>教师</v>
          </cell>
          <cell r="K515" t="str">
            <v>技术十级(中级)</v>
          </cell>
          <cell r="L515" t="str">
            <v>432502197205081726</v>
          </cell>
          <cell r="M515" t="str">
            <v>女</v>
          </cell>
          <cell r="N515" t="str">
            <v>汉</v>
          </cell>
          <cell r="O515" t="str">
            <v>湖南新化</v>
          </cell>
          <cell r="P515">
            <v>1972.05</v>
          </cell>
          <cell r="Q515">
            <v>1995.07</v>
          </cell>
          <cell r="T515" t="str">
            <v>大专</v>
          </cell>
          <cell r="U515" t="str">
            <v>本科</v>
          </cell>
        </row>
        <row r="516">
          <cell r="D516" t="str">
            <v>赵永平</v>
          </cell>
          <cell r="J516" t="str">
            <v>教师</v>
          </cell>
          <cell r="K516" t="str">
            <v>技术八级(中级)</v>
          </cell>
          <cell r="L516" t="str">
            <v>430104196705143510</v>
          </cell>
          <cell r="M516" t="str">
            <v>男</v>
          </cell>
          <cell r="N516" t="str">
            <v>汉</v>
          </cell>
          <cell r="O516" t="str">
            <v>湖南双峰</v>
          </cell>
          <cell r="P516">
            <v>1967.05</v>
          </cell>
          <cell r="Q516">
            <v>1992.07</v>
          </cell>
          <cell r="T516" t="str">
            <v>本科</v>
          </cell>
          <cell r="U516" t="str">
            <v>本科</v>
          </cell>
        </row>
        <row r="517">
          <cell r="D517" t="str">
            <v>王益能</v>
          </cell>
          <cell r="J517" t="str">
            <v>教师</v>
          </cell>
          <cell r="K517" t="str">
            <v>技术十级(中级)</v>
          </cell>
          <cell r="L517" t="str">
            <v>430203196204056012</v>
          </cell>
          <cell r="M517" t="str">
            <v>男</v>
          </cell>
          <cell r="N517" t="str">
            <v>汉</v>
          </cell>
          <cell r="O517" t="str">
            <v>湖南湘阴</v>
          </cell>
          <cell r="P517">
            <v>1962.04</v>
          </cell>
          <cell r="Q517">
            <v>1983.07</v>
          </cell>
          <cell r="T517" t="str">
            <v>本科</v>
          </cell>
          <cell r="U517" t="str">
            <v>本科</v>
          </cell>
        </row>
        <row r="518">
          <cell r="D518" t="str">
            <v>彭娟</v>
          </cell>
          <cell r="J518" t="str">
            <v>教师</v>
          </cell>
          <cell r="K518" t="str">
            <v>技术九级(中级)</v>
          </cell>
          <cell r="L518" t="str">
            <v>430281198304159121</v>
          </cell>
          <cell r="M518" t="str">
            <v>女</v>
          </cell>
          <cell r="N518" t="str">
            <v>汉</v>
          </cell>
          <cell r="O518" t="str">
            <v>湖南醴陵</v>
          </cell>
          <cell r="P518">
            <v>1983.04</v>
          </cell>
          <cell r="Q518" t="str">
            <v>2005.08</v>
          </cell>
          <cell r="R518" t="str">
            <v>中共党员</v>
          </cell>
          <cell r="S518">
            <v>200612</v>
          </cell>
          <cell r="T518" t="str">
            <v>本科</v>
          </cell>
          <cell r="U518" t="str">
            <v>本科</v>
          </cell>
        </row>
        <row r="519">
          <cell r="D519" t="str">
            <v>邓滢</v>
          </cell>
          <cell r="F519" t="str">
            <v>思政教师</v>
          </cell>
          <cell r="J519" t="str">
            <v>教师</v>
          </cell>
          <cell r="K519" t="str">
            <v>技术七级(副高)</v>
          </cell>
          <cell r="L519" t="str">
            <v>430626198210280024</v>
          </cell>
          <cell r="M519" t="str">
            <v>女</v>
          </cell>
          <cell r="N519" t="str">
            <v>汉</v>
          </cell>
          <cell r="O519" t="str">
            <v>湖南平江</v>
          </cell>
          <cell r="P519" t="str">
            <v>1982.10</v>
          </cell>
          <cell r="Q519" t="str">
            <v>2005.08</v>
          </cell>
          <cell r="R519" t="str">
            <v>中共党员</v>
          </cell>
          <cell r="S519">
            <v>200812</v>
          </cell>
          <cell r="T519" t="str">
            <v>本科</v>
          </cell>
          <cell r="U519" t="str">
            <v>本科</v>
          </cell>
        </row>
        <row r="520">
          <cell r="D520" t="str">
            <v>谢珊</v>
          </cell>
          <cell r="J520" t="str">
            <v>教师</v>
          </cell>
          <cell r="K520" t="str">
            <v>技术七级(副高)</v>
          </cell>
          <cell r="L520" t="str">
            <v>432522198208290320</v>
          </cell>
          <cell r="M520" t="str">
            <v>女</v>
          </cell>
          <cell r="N520" t="str">
            <v>汉</v>
          </cell>
          <cell r="O520" t="str">
            <v>湖南双峰</v>
          </cell>
          <cell r="P520">
            <v>1982.08</v>
          </cell>
          <cell r="Q520">
            <v>2005.07</v>
          </cell>
          <cell r="R520" t="str">
            <v>民盟</v>
          </cell>
          <cell r="T520" t="str">
            <v>本科</v>
          </cell>
          <cell r="U520" t="str">
            <v>本科</v>
          </cell>
        </row>
        <row r="521">
          <cell r="D521" t="str">
            <v>张丽玫</v>
          </cell>
          <cell r="J521" t="str">
            <v>教师</v>
          </cell>
          <cell r="K521" t="str">
            <v>技术七级(副高)</v>
          </cell>
          <cell r="L521" t="str">
            <v>430922198208054520</v>
          </cell>
          <cell r="M521" t="str">
            <v>女</v>
          </cell>
          <cell r="N521" t="str">
            <v>汉</v>
          </cell>
          <cell r="O521" t="str">
            <v>湖南桃江</v>
          </cell>
          <cell r="P521">
            <v>1982.08</v>
          </cell>
          <cell r="Q521" t="str">
            <v>2004.07</v>
          </cell>
          <cell r="R521" t="str">
            <v>中共党员</v>
          </cell>
          <cell r="S521">
            <v>200612</v>
          </cell>
          <cell r="T521" t="str">
            <v>本科</v>
          </cell>
          <cell r="U521" t="str">
            <v>本科</v>
          </cell>
        </row>
        <row r="522">
          <cell r="D522" t="str">
            <v>钟欣</v>
          </cell>
          <cell r="J522" t="str">
            <v>教师</v>
          </cell>
          <cell r="K522" t="str">
            <v>技术七级(副高)</v>
          </cell>
          <cell r="L522" t="str">
            <v>430203198207116016</v>
          </cell>
          <cell r="M522" t="str">
            <v>男</v>
          </cell>
          <cell r="N522" t="str">
            <v>汉</v>
          </cell>
          <cell r="O522" t="str">
            <v>湖南株洲</v>
          </cell>
          <cell r="P522">
            <v>1982.07</v>
          </cell>
          <cell r="Q522" t="str">
            <v>2005.08</v>
          </cell>
          <cell r="T522" t="str">
            <v>本科</v>
          </cell>
          <cell r="U522" t="str">
            <v>本科</v>
          </cell>
        </row>
        <row r="523">
          <cell r="D523" t="str">
            <v>崔媛</v>
          </cell>
          <cell r="J523" t="str">
            <v>教师</v>
          </cell>
          <cell r="K523" t="str">
            <v>技术七级(副高)</v>
          </cell>
          <cell r="L523" t="str">
            <v>430211198112300021</v>
          </cell>
          <cell r="M523" t="str">
            <v>女</v>
          </cell>
          <cell r="N523" t="str">
            <v>汉</v>
          </cell>
          <cell r="O523" t="str">
            <v>湖南衡阳</v>
          </cell>
          <cell r="P523">
            <v>1981.12</v>
          </cell>
          <cell r="Q523" t="str">
            <v>1999.10</v>
          </cell>
          <cell r="T523" t="str">
            <v>中专</v>
          </cell>
          <cell r="U523" t="str">
            <v>本科</v>
          </cell>
        </row>
        <row r="524">
          <cell r="D524" t="str">
            <v>徐勇</v>
          </cell>
          <cell r="J524" t="str">
            <v>教师</v>
          </cell>
          <cell r="K524" t="str">
            <v>技术九级(中级)</v>
          </cell>
          <cell r="L524" t="str">
            <v>43020319811114301x</v>
          </cell>
          <cell r="M524" t="str">
            <v>男</v>
          </cell>
          <cell r="N524" t="str">
            <v>汉</v>
          </cell>
          <cell r="O524" t="str">
            <v>广东梅州</v>
          </cell>
          <cell r="P524">
            <v>1981.11</v>
          </cell>
          <cell r="Q524">
            <v>2005.07</v>
          </cell>
          <cell r="T524" t="str">
            <v>本科</v>
          </cell>
          <cell r="U524" t="str">
            <v>硕士研究生</v>
          </cell>
        </row>
        <row r="525">
          <cell r="D525" t="str">
            <v>尹梅</v>
          </cell>
          <cell r="J525" t="str">
            <v>教师</v>
          </cell>
          <cell r="K525" t="str">
            <v>技术九级(中级)</v>
          </cell>
          <cell r="L525" t="str">
            <v>43020219810108104x</v>
          </cell>
          <cell r="M525" t="str">
            <v>女</v>
          </cell>
          <cell r="N525" t="str">
            <v>汉</v>
          </cell>
          <cell r="O525" t="str">
            <v>湖北黄冈</v>
          </cell>
          <cell r="P525" t="str">
            <v>1981.01</v>
          </cell>
          <cell r="Q525" t="str">
            <v>2003.07</v>
          </cell>
          <cell r="R525" t="str">
            <v>中共党员</v>
          </cell>
          <cell r="S525">
            <v>200612</v>
          </cell>
          <cell r="T525" t="str">
            <v>本科</v>
          </cell>
          <cell r="U525" t="str">
            <v>本科</v>
          </cell>
        </row>
        <row r="526">
          <cell r="D526" t="str">
            <v>罗华平</v>
          </cell>
          <cell r="J526" t="str">
            <v>教师</v>
          </cell>
          <cell r="K526" t="str">
            <v>技术七级(副高)</v>
          </cell>
          <cell r="L526" t="str">
            <v>430402198109190014</v>
          </cell>
          <cell r="M526" t="str">
            <v>男</v>
          </cell>
          <cell r="N526" t="str">
            <v>汉</v>
          </cell>
          <cell r="O526" t="str">
            <v>湖南衡阳</v>
          </cell>
          <cell r="P526">
            <v>1981.09</v>
          </cell>
          <cell r="Q526">
            <v>2004.07</v>
          </cell>
          <cell r="T526" t="str">
            <v>硕士研究生</v>
          </cell>
          <cell r="U526" t="str">
            <v>硕士研究生</v>
          </cell>
        </row>
        <row r="527">
          <cell r="D527" t="str">
            <v>丁玉旭</v>
          </cell>
          <cell r="J527" t="str">
            <v>教师</v>
          </cell>
          <cell r="K527" t="str">
            <v>技术十级(中级)</v>
          </cell>
          <cell r="L527" t="str">
            <v>430223198103264212</v>
          </cell>
          <cell r="M527" t="str">
            <v>男</v>
          </cell>
          <cell r="N527" t="str">
            <v>汉</v>
          </cell>
          <cell r="O527" t="str">
            <v>湖南攸县</v>
          </cell>
          <cell r="P527">
            <v>1981.03</v>
          </cell>
          <cell r="Q527">
            <v>2005.07</v>
          </cell>
          <cell r="T527" t="str">
            <v>本科</v>
          </cell>
          <cell r="U527" t="str">
            <v>本科</v>
          </cell>
        </row>
        <row r="528">
          <cell r="D528" t="str">
            <v>江友君</v>
          </cell>
          <cell r="J528" t="str">
            <v>教师</v>
          </cell>
          <cell r="K528" t="str">
            <v>技术七级(副高)</v>
          </cell>
          <cell r="L528" t="str">
            <v>430421198001156681</v>
          </cell>
          <cell r="M528" t="str">
            <v>女</v>
          </cell>
          <cell r="N528" t="str">
            <v>汉</v>
          </cell>
          <cell r="O528" t="str">
            <v>湖南衡阳</v>
          </cell>
          <cell r="P528">
            <v>1980.01</v>
          </cell>
          <cell r="Q528" t="str">
            <v>2003.07</v>
          </cell>
          <cell r="T528" t="str">
            <v>本科</v>
          </cell>
          <cell r="U528" t="str">
            <v>本科</v>
          </cell>
        </row>
        <row r="529">
          <cell r="D529" t="str">
            <v>欧阳苹</v>
          </cell>
          <cell r="J529" t="str">
            <v>教师</v>
          </cell>
          <cell r="K529" t="str">
            <v>技术七级(副高)</v>
          </cell>
          <cell r="L529" t="str">
            <v>430802197910100085</v>
          </cell>
          <cell r="M529" t="str">
            <v>女</v>
          </cell>
          <cell r="N529" t="str">
            <v>土家</v>
          </cell>
          <cell r="O529" t="str">
            <v>湖南张家界</v>
          </cell>
          <cell r="P529" t="str">
            <v>1979.10</v>
          </cell>
          <cell r="Q529">
            <v>2001.09</v>
          </cell>
          <cell r="T529" t="str">
            <v>大专</v>
          </cell>
          <cell r="U529" t="str">
            <v>本科</v>
          </cell>
        </row>
        <row r="530">
          <cell r="D530" t="str">
            <v>陈守国</v>
          </cell>
          <cell r="J530" t="str">
            <v>教师</v>
          </cell>
          <cell r="K530" t="str">
            <v>技术八级(中级)</v>
          </cell>
          <cell r="L530" t="str">
            <v>430203197908050510</v>
          </cell>
          <cell r="M530" t="str">
            <v>男</v>
          </cell>
          <cell r="N530" t="str">
            <v>汉</v>
          </cell>
          <cell r="O530" t="str">
            <v>湖北天门</v>
          </cell>
          <cell r="P530" t="str">
            <v>1979.08</v>
          </cell>
          <cell r="Q530" t="str">
            <v>2002.07</v>
          </cell>
          <cell r="R530" t="str">
            <v>中共党员</v>
          </cell>
          <cell r="S530">
            <v>200606</v>
          </cell>
          <cell r="T530" t="str">
            <v>本科</v>
          </cell>
          <cell r="U530" t="str">
            <v>硕士研究生</v>
          </cell>
        </row>
        <row r="531">
          <cell r="D531" t="str">
            <v>谢华丽</v>
          </cell>
          <cell r="J531" t="str">
            <v>教师</v>
          </cell>
          <cell r="K531" t="str">
            <v>技术八级(中级)</v>
          </cell>
          <cell r="L531" t="str">
            <v>432503197710270321</v>
          </cell>
          <cell r="M531" t="str">
            <v>女</v>
          </cell>
          <cell r="N531" t="str">
            <v>汉</v>
          </cell>
          <cell r="O531" t="str">
            <v>湖南新邵</v>
          </cell>
          <cell r="P531" t="str">
            <v>1977.10</v>
          </cell>
          <cell r="Q531">
            <v>1998.07</v>
          </cell>
          <cell r="R531" t="str">
            <v>民盟</v>
          </cell>
          <cell r="T531" t="str">
            <v>本科</v>
          </cell>
          <cell r="U531" t="str">
            <v>本科</v>
          </cell>
        </row>
        <row r="532">
          <cell r="D532" t="str">
            <v>皮红波</v>
          </cell>
          <cell r="J532" t="str">
            <v>教师</v>
          </cell>
          <cell r="K532" t="str">
            <v>技术十级(中级)</v>
          </cell>
          <cell r="L532" t="str">
            <v>430223197606187226</v>
          </cell>
          <cell r="M532" t="str">
            <v>女</v>
          </cell>
          <cell r="N532" t="str">
            <v>汉</v>
          </cell>
          <cell r="O532" t="str">
            <v>湖南攸县</v>
          </cell>
          <cell r="P532">
            <v>1976.06</v>
          </cell>
          <cell r="Q532">
            <v>1998.08</v>
          </cell>
          <cell r="T532" t="str">
            <v>大专</v>
          </cell>
          <cell r="U532" t="str">
            <v>本科</v>
          </cell>
        </row>
        <row r="533">
          <cell r="D533" t="str">
            <v>蒋仕林</v>
          </cell>
          <cell r="J533" t="str">
            <v>教师</v>
          </cell>
          <cell r="K533" t="str">
            <v>技术九级(中级)</v>
          </cell>
          <cell r="L533" t="str">
            <v>43292219750604052x</v>
          </cell>
          <cell r="M533" t="str">
            <v>女</v>
          </cell>
          <cell r="N533" t="str">
            <v>汉</v>
          </cell>
          <cell r="O533" t="str">
            <v>湖南东安</v>
          </cell>
          <cell r="P533">
            <v>1975.06</v>
          </cell>
          <cell r="Q533" t="str">
            <v>2001.07</v>
          </cell>
          <cell r="T533" t="str">
            <v>本科</v>
          </cell>
          <cell r="U533" t="str">
            <v>本科</v>
          </cell>
        </row>
        <row r="534">
          <cell r="D534" t="str">
            <v>王芳</v>
          </cell>
          <cell r="J534" t="str">
            <v>教师</v>
          </cell>
          <cell r="K534" t="str">
            <v>技术九级(中级)</v>
          </cell>
          <cell r="L534" t="str">
            <v>430203197602146042</v>
          </cell>
          <cell r="M534" t="str">
            <v>女</v>
          </cell>
          <cell r="N534" t="str">
            <v>汉</v>
          </cell>
          <cell r="O534" t="str">
            <v>湖北武汉</v>
          </cell>
          <cell r="P534">
            <v>1976.02</v>
          </cell>
          <cell r="Q534">
            <v>1996.07</v>
          </cell>
          <cell r="R534" t="str">
            <v>中共党员</v>
          </cell>
          <cell r="S534">
            <v>199601</v>
          </cell>
          <cell r="T534" t="str">
            <v>大专</v>
          </cell>
          <cell r="U534" t="str">
            <v>本科</v>
          </cell>
        </row>
        <row r="535">
          <cell r="D535" t="str">
            <v>龙朝</v>
          </cell>
          <cell r="J535" t="str">
            <v>教师</v>
          </cell>
          <cell r="K535" t="str">
            <v>技术六级(副高)</v>
          </cell>
          <cell r="L535" t="str">
            <v>430203196512016071</v>
          </cell>
          <cell r="M535" t="str">
            <v>男</v>
          </cell>
          <cell r="N535" t="str">
            <v>汉</v>
          </cell>
          <cell r="O535" t="str">
            <v>湖南安化</v>
          </cell>
          <cell r="P535">
            <v>1965.12</v>
          </cell>
          <cell r="Q535">
            <v>1987.06</v>
          </cell>
          <cell r="T535" t="str">
            <v>本科</v>
          </cell>
          <cell r="U535" t="str">
            <v>本科</v>
          </cell>
        </row>
        <row r="536">
          <cell r="D536" t="str">
            <v>杨富荣</v>
          </cell>
          <cell r="J536" t="str">
            <v>教师</v>
          </cell>
          <cell r="K536" t="str">
            <v>技术六级(副高)</v>
          </cell>
          <cell r="L536" t="str">
            <v>43020319611220601x</v>
          </cell>
          <cell r="M536" t="str">
            <v>男</v>
          </cell>
          <cell r="N536" t="str">
            <v>汉</v>
          </cell>
          <cell r="O536" t="str">
            <v>湖南新宁</v>
          </cell>
          <cell r="P536">
            <v>1961.12</v>
          </cell>
          <cell r="Q536">
            <v>1985.07</v>
          </cell>
          <cell r="T536" t="str">
            <v>本科</v>
          </cell>
          <cell r="U536" t="str">
            <v>本科</v>
          </cell>
        </row>
        <row r="537">
          <cell r="D537" t="str">
            <v>李淑媛</v>
          </cell>
          <cell r="J537" t="str">
            <v>教师</v>
          </cell>
          <cell r="K537" t="str">
            <v>技术六级(副高)</v>
          </cell>
          <cell r="L537" t="str">
            <v>430203196508236063</v>
          </cell>
          <cell r="M537" t="str">
            <v>女</v>
          </cell>
          <cell r="N537" t="str">
            <v>汉</v>
          </cell>
          <cell r="O537" t="str">
            <v>湖南嘉禾</v>
          </cell>
          <cell r="P537">
            <v>1965.09</v>
          </cell>
          <cell r="Q537">
            <v>1987.07</v>
          </cell>
          <cell r="T537" t="str">
            <v>大专</v>
          </cell>
          <cell r="U537" t="str">
            <v>本科</v>
          </cell>
        </row>
        <row r="538">
          <cell r="D538" t="str">
            <v>陈立群</v>
          </cell>
          <cell r="J538" t="str">
            <v>教师</v>
          </cell>
          <cell r="K538" t="str">
            <v>技术八级(中级)</v>
          </cell>
          <cell r="L538" t="str">
            <v>430281197303240329</v>
          </cell>
          <cell r="M538" t="str">
            <v>女</v>
          </cell>
          <cell r="N538" t="str">
            <v>汉</v>
          </cell>
          <cell r="O538" t="str">
            <v>湖南醴陵</v>
          </cell>
          <cell r="P538">
            <v>1973.03</v>
          </cell>
          <cell r="Q538">
            <v>1997.08</v>
          </cell>
          <cell r="T538" t="str">
            <v>大专</v>
          </cell>
          <cell r="U538" t="str">
            <v>本科</v>
          </cell>
        </row>
        <row r="539">
          <cell r="D539" t="str">
            <v>廖基胜</v>
          </cell>
          <cell r="J539" t="str">
            <v>教师</v>
          </cell>
          <cell r="K539" t="str">
            <v>技术八级(中级)</v>
          </cell>
          <cell r="L539" t="str">
            <v>432503197408041579</v>
          </cell>
          <cell r="M539" t="str">
            <v>男</v>
          </cell>
          <cell r="N539" t="str">
            <v>汉</v>
          </cell>
          <cell r="O539" t="str">
            <v>湖南涟源</v>
          </cell>
          <cell r="P539">
            <v>1974.08</v>
          </cell>
          <cell r="Q539">
            <v>1998.07</v>
          </cell>
          <cell r="R539" t="str">
            <v>中共党员</v>
          </cell>
          <cell r="S539">
            <v>200606</v>
          </cell>
          <cell r="T539" t="str">
            <v>本科</v>
          </cell>
          <cell r="U539" t="str">
            <v>本科</v>
          </cell>
        </row>
        <row r="540">
          <cell r="D540" t="str">
            <v>刘磊</v>
          </cell>
          <cell r="J540" t="str">
            <v>教师</v>
          </cell>
          <cell r="K540" t="str">
            <v>技术十级(中级)</v>
          </cell>
          <cell r="L540" t="str">
            <v>430203198408217016</v>
          </cell>
          <cell r="M540" t="str">
            <v>男</v>
          </cell>
          <cell r="N540" t="str">
            <v>汉</v>
          </cell>
          <cell r="O540" t="str">
            <v>湖南株洲</v>
          </cell>
          <cell r="P540">
            <v>1984.08</v>
          </cell>
          <cell r="Q540">
            <v>2006.07</v>
          </cell>
          <cell r="R540" t="str">
            <v>中共党员</v>
          </cell>
          <cell r="S540">
            <v>200412</v>
          </cell>
          <cell r="T540" t="str">
            <v>本科</v>
          </cell>
          <cell r="U540" t="str">
            <v>本科</v>
          </cell>
        </row>
        <row r="541">
          <cell r="D541" t="str">
            <v>马骏</v>
          </cell>
          <cell r="J541" t="str">
            <v>教师</v>
          </cell>
          <cell r="K541" t="str">
            <v>技术十级(中级)</v>
          </cell>
          <cell r="L541" t="str">
            <v>430203198405051532</v>
          </cell>
          <cell r="M541" t="str">
            <v>男</v>
          </cell>
          <cell r="N541" t="str">
            <v>汉</v>
          </cell>
          <cell r="O541" t="str">
            <v>湖南株洲</v>
          </cell>
          <cell r="P541">
            <v>1984.05</v>
          </cell>
          <cell r="Q541">
            <v>2006.07</v>
          </cell>
          <cell r="T541" t="str">
            <v>本科</v>
          </cell>
          <cell r="U541" t="str">
            <v>本科</v>
          </cell>
        </row>
        <row r="542">
          <cell r="D542" t="str">
            <v>李海霞</v>
          </cell>
          <cell r="J542" t="str">
            <v>教师</v>
          </cell>
          <cell r="K542" t="str">
            <v>技术九级(中级)</v>
          </cell>
          <cell r="L542" t="str">
            <v>430902198212044522</v>
          </cell>
          <cell r="M542" t="str">
            <v>女</v>
          </cell>
          <cell r="N542" t="str">
            <v>汉</v>
          </cell>
          <cell r="O542" t="str">
            <v>湖南益阳</v>
          </cell>
          <cell r="P542">
            <v>1982.12</v>
          </cell>
          <cell r="Q542">
            <v>2006.07</v>
          </cell>
          <cell r="R542" t="str">
            <v>中共党员</v>
          </cell>
          <cell r="S542">
            <v>200505</v>
          </cell>
          <cell r="T542" t="str">
            <v>本科</v>
          </cell>
          <cell r="U542" t="str">
            <v>硕士研究生</v>
          </cell>
        </row>
        <row r="543">
          <cell r="D543" t="str">
            <v>吕靖</v>
          </cell>
          <cell r="J543" t="str">
            <v>教师</v>
          </cell>
          <cell r="K543" t="str">
            <v>技术七级(副高)</v>
          </cell>
          <cell r="L543" t="str">
            <v>150207198209282622</v>
          </cell>
          <cell r="M543" t="str">
            <v>女</v>
          </cell>
          <cell r="N543" t="str">
            <v>汉</v>
          </cell>
          <cell r="O543" t="str">
            <v>内蒙古包头</v>
          </cell>
          <cell r="P543">
            <v>1982.09</v>
          </cell>
          <cell r="Q543">
            <v>2005.07</v>
          </cell>
          <cell r="R543" t="str">
            <v>中共党员</v>
          </cell>
          <cell r="S543">
            <v>200304</v>
          </cell>
          <cell r="T543" t="str">
            <v>本科</v>
          </cell>
          <cell r="U543" t="str">
            <v>本科</v>
          </cell>
        </row>
        <row r="544">
          <cell r="D544" t="str">
            <v>李娜一</v>
          </cell>
          <cell r="J544" t="str">
            <v>教师</v>
          </cell>
          <cell r="K544" t="str">
            <v>技术七级(副高)</v>
          </cell>
          <cell r="L544" t="str">
            <v>430203197002025028</v>
          </cell>
          <cell r="M544" t="str">
            <v>女</v>
          </cell>
          <cell r="N544" t="str">
            <v>汉</v>
          </cell>
          <cell r="O544" t="str">
            <v>湖南茶陵</v>
          </cell>
          <cell r="P544" t="str">
            <v>1970.02</v>
          </cell>
          <cell r="Q544" t="str">
            <v>1991.09</v>
          </cell>
          <cell r="T544" t="str">
            <v>大专</v>
          </cell>
          <cell r="U544" t="str">
            <v>本科</v>
          </cell>
        </row>
        <row r="545">
          <cell r="D545" t="str">
            <v>冀建华</v>
          </cell>
          <cell r="J545" t="str">
            <v>教师</v>
          </cell>
          <cell r="K545" t="str">
            <v>技术七级(副高)</v>
          </cell>
          <cell r="L545" t="str">
            <v>430223196207267224</v>
          </cell>
          <cell r="M545" t="str">
            <v>女</v>
          </cell>
          <cell r="N545" t="str">
            <v>汉</v>
          </cell>
          <cell r="O545" t="str">
            <v>河北邯郸</v>
          </cell>
          <cell r="P545" t="str">
            <v>1962.07</v>
          </cell>
          <cell r="Q545" t="str">
            <v>1981.12</v>
          </cell>
          <cell r="T545" t="str">
            <v>大专</v>
          </cell>
          <cell r="U545" t="str">
            <v>本科</v>
          </cell>
        </row>
        <row r="546">
          <cell r="D546" t="str">
            <v>刘艳艳</v>
          </cell>
          <cell r="J546" t="str">
            <v>教师</v>
          </cell>
          <cell r="K546" t="str">
            <v>技术七级(副高)</v>
          </cell>
          <cell r="L546" t="str">
            <v>430204198606093225</v>
          </cell>
          <cell r="M546" t="str">
            <v>女</v>
          </cell>
          <cell r="N546" t="str">
            <v>汉</v>
          </cell>
          <cell r="O546" t="str">
            <v>湖南株洲</v>
          </cell>
          <cell r="P546" t="str">
            <v>1986.06</v>
          </cell>
          <cell r="Q546" t="str">
            <v>2007.08</v>
          </cell>
          <cell r="T546" t="str">
            <v>本科</v>
          </cell>
          <cell r="U546" t="str">
            <v>本科</v>
          </cell>
        </row>
        <row r="547">
          <cell r="D547" t="str">
            <v>夏冬群</v>
          </cell>
          <cell r="J547" t="str">
            <v>教师</v>
          </cell>
          <cell r="K547" t="str">
            <v>技术六级(副高)</v>
          </cell>
          <cell r="L547" t="str">
            <v>430223196812057460</v>
          </cell>
          <cell r="M547" t="str">
            <v>女</v>
          </cell>
          <cell r="N547" t="str">
            <v>汉</v>
          </cell>
          <cell r="O547" t="str">
            <v>湖南攸县</v>
          </cell>
          <cell r="P547" t="str">
            <v>1968.12</v>
          </cell>
          <cell r="Q547" t="str">
            <v>1992.07</v>
          </cell>
          <cell r="T547" t="str">
            <v>本科</v>
          </cell>
          <cell r="U547" t="str">
            <v>本科</v>
          </cell>
        </row>
        <row r="548">
          <cell r="D548" t="str">
            <v>李秀芝</v>
          </cell>
          <cell r="J548" t="str">
            <v>教师</v>
          </cell>
          <cell r="K548" t="str">
            <v>技术七级(副高)</v>
          </cell>
          <cell r="L548" t="str">
            <v>411122197311183522</v>
          </cell>
          <cell r="M548" t="str">
            <v>女</v>
          </cell>
          <cell r="N548" t="str">
            <v>汉</v>
          </cell>
          <cell r="O548" t="str">
            <v>河南临颖</v>
          </cell>
          <cell r="P548" t="str">
            <v>1973.11</v>
          </cell>
          <cell r="Q548" t="str">
            <v>1996.07</v>
          </cell>
          <cell r="T548" t="str">
            <v>大专</v>
          </cell>
          <cell r="U548" t="str">
            <v>本科</v>
          </cell>
        </row>
        <row r="549">
          <cell r="D549" t="str">
            <v>侯国文</v>
          </cell>
          <cell r="J549" t="str">
            <v>教师</v>
          </cell>
          <cell r="K549" t="str">
            <v>技术七级(副高)</v>
          </cell>
          <cell r="L549" t="str">
            <v>430104196507193517</v>
          </cell>
          <cell r="M549" t="str">
            <v>男</v>
          </cell>
          <cell r="N549" t="str">
            <v>汉</v>
          </cell>
          <cell r="O549" t="str">
            <v>湖南攸县</v>
          </cell>
          <cell r="P549" t="str">
            <v>1965.07</v>
          </cell>
          <cell r="Q549" t="str">
            <v>1988.07</v>
          </cell>
          <cell r="U549" t="str">
            <v>本科</v>
          </cell>
        </row>
        <row r="550">
          <cell r="D550" t="str">
            <v>张亮</v>
          </cell>
          <cell r="J550" t="str">
            <v>教师</v>
          </cell>
          <cell r="K550" t="str">
            <v>技术十级(中级)</v>
          </cell>
          <cell r="L550" t="str">
            <v>430602197410274010</v>
          </cell>
          <cell r="M550" t="str">
            <v>男</v>
          </cell>
          <cell r="N550" t="str">
            <v>汉</v>
          </cell>
          <cell r="O550" t="str">
            <v>湖南岳阳</v>
          </cell>
          <cell r="P550" t="str">
            <v>1974.10</v>
          </cell>
          <cell r="Q550" t="str">
            <v>1995.10</v>
          </cell>
          <cell r="R550" t="str">
            <v>中共党员</v>
          </cell>
          <cell r="S550">
            <v>201006</v>
          </cell>
          <cell r="T550" t="str">
            <v>大专</v>
          </cell>
          <cell r="U550" t="str">
            <v>本科</v>
          </cell>
        </row>
        <row r="551">
          <cell r="D551" t="str">
            <v>刘静</v>
          </cell>
          <cell r="J551" t="str">
            <v>教师</v>
          </cell>
          <cell r="K551" t="str">
            <v>技术十级(中级)</v>
          </cell>
          <cell r="L551" t="str">
            <v>430111198311172848</v>
          </cell>
          <cell r="M551" t="str">
            <v>女</v>
          </cell>
          <cell r="N551" t="str">
            <v>汉</v>
          </cell>
          <cell r="O551" t="str">
            <v>湖南长沙</v>
          </cell>
          <cell r="P551" t="str">
            <v>1983.11</v>
          </cell>
          <cell r="Q551" t="str">
            <v>2008.08</v>
          </cell>
          <cell r="T551" t="str">
            <v>本科</v>
          </cell>
          <cell r="U551" t="str">
            <v>本科</v>
          </cell>
        </row>
        <row r="552">
          <cell r="D552" t="str">
            <v>王新利</v>
          </cell>
          <cell r="F552" t="str">
            <v>思政教师</v>
          </cell>
          <cell r="J552" t="str">
            <v>教师</v>
          </cell>
          <cell r="K552" t="str">
            <v>技术九级(中级)</v>
          </cell>
          <cell r="L552" t="str">
            <v>430211197901166027</v>
          </cell>
          <cell r="M552" t="str">
            <v>女</v>
          </cell>
          <cell r="N552" t="str">
            <v>汉</v>
          </cell>
          <cell r="O552" t="str">
            <v>湖南株洲</v>
          </cell>
          <cell r="P552">
            <v>1979.01</v>
          </cell>
          <cell r="Q552">
            <v>2001.08</v>
          </cell>
          <cell r="R552" t="str">
            <v>中共党员</v>
          </cell>
          <cell r="S552">
            <v>200612</v>
          </cell>
          <cell r="T552" t="str">
            <v>大专</v>
          </cell>
          <cell r="U552" t="str">
            <v>本科</v>
          </cell>
        </row>
        <row r="553">
          <cell r="D553" t="str">
            <v>汪艳</v>
          </cell>
          <cell r="J553" t="str">
            <v>教师</v>
          </cell>
          <cell r="K553" t="str">
            <v>技术十级(中级)</v>
          </cell>
          <cell r="L553" t="str">
            <v>430682198410080108</v>
          </cell>
          <cell r="M553" t="str">
            <v>女</v>
          </cell>
          <cell r="N553" t="str">
            <v>汉</v>
          </cell>
          <cell r="O553" t="str">
            <v>湖南岳阳</v>
          </cell>
          <cell r="P553" t="str">
            <v>1980.11</v>
          </cell>
          <cell r="Q553" t="str">
            <v>2004.08</v>
          </cell>
          <cell r="R553" t="str">
            <v>中共党员</v>
          </cell>
          <cell r="S553">
            <v>200703</v>
          </cell>
          <cell r="T553" t="str">
            <v>大专</v>
          </cell>
          <cell r="U553" t="str">
            <v>本科</v>
          </cell>
        </row>
        <row r="554">
          <cell r="D554" t="str">
            <v>易鹏</v>
          </cell>
          <cell r="J554" t="str">
            <v>教师</v>
          </cell>
          <cell r="K554" t="str">
            <v>技术十级(中级)</v>
          </cell>
          <cell r="L554" t="str">
            <v>430223197604067212</v>
          </cell>
          <cell r="M554" t="str">
            <v>男</v>
          </cell>
          <cell r="N554" t="str">
            <v>汉</v>
          </cell>
          <cell r="O554" t="str">
            <v>湖南攸县</v>
          </cell>
          <cell r="P554" t="str">
            <v>1976.04</v>
          </cell>
          <cell r="Q554" t="str">
            <v>2014.02</v>
          </cell>
          <cell r="T554" t="str">
            <v>大专</v>
          </cell>
          <cell r="U554" t="str">
            <v>硕士研究生</v>
          </cell>
        </row>
        <row r="555">
          <cell r="D555" t="str">
            <v>刘婉婷</v>
          </cell>
          <cell r="J555" t="str">
            <v>教师</v>
          </cell>
          <cell r="K555" t="str">
            <v>技术十二级(助理级)</v>
          </cell>
          <cell r="L555" t="str">
            <v>430202198406230026</v>
          </cell>
          <cell r="M555" t="str">
            <v>女</v>
          </cell>
          <cell r="N555" t="str">
            <v>汉</v>
          </cell>
          <cell r="O555" t="str">
            <v>辽宁昌图</v>
          </cell>
          <cell r="P555" t="str">
            <v>1982.06</v>
          </cell>
          <cell r="Q555" t="str">
            <v>2003.07</v>
          </cell>
          <cell r="R555" t="str">
            <v>中共党员</v>
          </cell>
          <cell r="S555">
            <v>20161031</v>
          </cell>
          <cell r="T555" t="str">
            <v>大专</v>
          </cell>
          <cell r="U555" t="str">
            <v>本科</v>
          </cell>
        </row>
        <row r="556">
          <cell r="D556" t="str">
            <v>李任充</v>
          </cell>
          <cell r="E556" t="str">
            <v>辅导员</v>
          </cell>
          <cell r="J556" t="str">
            <v>教师</v>
          </cell>
          <cell r="K556" t="str">
            <v>技术十级(中级)</v>
          </cell>
          <cell r="L556" t="str">
            <v>420621199006246313</v>
          </cell>
          <cell r="M556" t="str">
            <v>男</v>
          </cell>
          <cell r="N556" t="str">
            <v>汉</v>
          </cell>
          <cell r="O556" t="str">
            <v>湖北襄阳</v>
          </cell>
          <cell r="P556">
            <v>1990.06</v>
          </cell>
          <cell r="Q556">
            <v>2016.06</v>
          </cell>
          <cell r="T556" t="str">
            <v>硕士研究生</v>
          </cell>
          <cell r="U556" t="str">
            <v>硕士研究生</v>
          </cell>
        </row>
        <row r="557">
          <cell r="D557" t="str">
            <v>陈丹</v>
          </cell>
          <cell r="F557" t="str">
            <v>思政教师</v>
          </cell>
          <cell r="J557" t="str">
            <v>教师</v>
          </cell>
          <cell r="K557" t="str">
            <v>技术十级(中级)</v>
          </cell>
          <cell r="L557" t="str">
            <v>430221198602281743</v>
          </cell>
          <cell r="M557" t="str">
            <v>女</v>
          </cell>
          <cell r="N557" t="str">
            <v>汉</v>
          </cell>
          <cell r="O557" t="str">
            <v>湖南株洲</v>
          </cell>
          <cell r="P557" t="str">
            <v>1986.02</v>
          </cell>
          <cell r="Q557" t="str">
            <v>2014.02</v>
          </cell>
          <cell r="R557" t="str">
            <v>中共党员</v>
          </cell>
          <cell r="S557">
            <v>201012</v>
          </cell>
          <cell r="T557" t="str">
            <v>本科</v>
          </cell>
          <cell r="U557" t="str">
            <v>硕士研究生</v>
          </cell>
        </row>
        <row r="558">
          <cell r="D558" t="str">
            <v>于虎</v>
          </cell>
          <cell r="J558" t="str">
            <v>教师</v>
          </cell>
          <cell r="K558" t="str">
            <v>试用期</v>
          </cell>
          <cell r="L558" t="str">
            <v>341221199504063754</v>
          </cell>
          <cell r="M558" t="str">
            <v>男</v>
          </cell>
          <cell r="N558" t="str">
            <v>汉</v>
          </cell>
          <cell r="O558" t="str">
            <v>新疆克拉玛依市</v>
          </cell>
          <cell r="P558">
            <v>1995.04</v>
          </cell>
          <cell r="R558" t="str">
            <v>团员</v>
          </cell>
          <cell r="T558" t="str">
            <v>本科</v>
          </cell>
          <cell r="U558" t="str">
            <v>硕士研究生</v>
          </cell>
        </row>
        <row r="559">
          <cell r="D559" t="str">
            <v>彭世武</v>
          </cell>
          <cell r="F559" t="str">
            <v>思政教师</v>
          </cell>
          <cell r="G559" t="str">
            <v>中层干部</v>
          </cell>
          <cell r="H559" t="str">
            <v>院长</v>
          </cell>
          <cell r="I559" t="str">
            <v>副处级</v>
          </cell>
          <cell r="J559" t="str">
            <v>行政</v>
          </cell>
          <cell r="K559" t="str">
            <v>技术五级(副高)</v>
          </cell>
          <cell r="L559" t="str">
            <v>430203196311236035</v>
          </cell>
          <cell r="M559" t="str">
            <v>男</v>
          </cell>
          <cell r="N559" t="str">
            <v>汉</v>
          </cell>
          <cell r="O559" t="str">
            <v>湖南临武</v>
          </cell>
          <cell r="P559">
            <v>1963.11</v>
          </cell>
          <cell r="Q559">
            <v>1985.07</v>
          </cell>
          <cell r="R559" t="str">
            <v>中共党员</v>
          </cell>
          <cell r="S559">
            <v>199406</v>
          </cell>
          <cell r="T559" t="str">
            <v>大专</v>
          </cell>
          <cell r="U559" t="str">
            <v>本科</v>
          </cell>
        </row>
        <row r="560">
          <cell r="D560" t="str">
            <v>李纯斌</v>
          </cell>
          <cell r="F560" t="str">
            <v>思政教师</v>
          </cell>
          <cell r="G560" t="str">
            <v>中层干部</v>
          </cell>
          <cell r="H560" t="str">
            <v>总支书记</v>
          </cell>
          <cell r="I560" t="str">
            <v>正科级</v>
          </cell>
          <cell r="J560" t="str">
            <v>行政</v>
          </cell>
          <cell r="K560" t="str">
            <v>技术四级(副高)</v>
          </cell>
          <cell r="L560" t="str">
            <v>431023197509041532</v>
          </cell>
          <cell r="M560" t="str">
            <v>男</v>
          </cell>
          <cell r="N560" t="str">
            <v>汉</v>
          </cell>
          <cell r="O560" t="str">
            <v>湖南永兴</v>
          </cell>
          <cell r="P560">
            <v>1975.09</v>
          </cell>
          <cell r="Q560">
            <v>2003.08</v>
          </cell>
          <cell r="R560" t="str">
            <v>中共党员</v>
          </cell>
          <cell r="S560">
            <v>200701</v>
          </cell>
          <cell r="T560" t="str">
            <v>中专</v>
          </cell>
          <cell r="U560" t="str">
            <v>硕士研究生</v>
          </cell>
        </row>
        <row r="561">
          <cell r="D561" t="str">
            <v>王炎平</v>
          </cell>
          <cell r="F561" t="str">
            <v>思政教师</v>
          </cell>
          <cell r="J561" t="str">
            <v>教师</v>
          </cell>
          <cell r="K561" t="str">
            <v>技术七级(副高)</v>
          </cell>
          <cell r="L561" t="str">
            <v>43232219791111178x</v>
          </cell>
          <cell r="M561" t="str">
            <v>女</v>
          </cell>
          <cell r="N561" t="str">
            <v>汉</v>
          </cell>
          <cell r="O561" t="str">
            <v>湖南南县</v>
          </cell>
          <cell r="P561">
            <v>1979.09</v>
          </cell>
          <cell r="Q561">
            <v>2003.07</v>
          </cell>
          <cell r="R561" t="str">
            <v>中共党员</v>
          </cell>
          <cell r="S561">
            <v>201006</v>
          </cell>
          <cell r="T561" t="str">
            <v>本科</v>
          </cell>
          <cell r="U561" t="str">
            <v>本科</v>
          </cell>
        </row>
        <row r="562">
          <cell r="D562" t="str">
            <v>周炳炎</v>
          </cell>
          <cell r="F562" t="str">
            <v>思政教师</v>
          </cell>
          <cell r="J562" t="str">
            <v>教师</v>
          </cell>
          <cell r="K562" t="str">
            <v>技术七级(副高)</v>
          </cell>
          <cell r="L562" t="str">
            <v>430203196412246013</v>
          </cell>
          <cell r="M562" t="str">
            <v>男</v>
          </cell>
          <cell r="N562" t="str">
            <v>汉</v>
          </cell>
          <cell r="O562" t="str">
            <v>湖南衡山</v>
          </cell>
          <cell r="P562">
            <v>1965.01</v>
          </cell>
          <cell r="Q562">
            <v>1986.01</v>
          </cell>
          <cell r="T562" t="str">
            <v>中专</v>
          </cell>
          <cell r="U562" t="str">
            <v>本科</v>
          </cell>
        </row>
        <row r="563">
          <cell r="D563" t="str">
            <v>李宇中</v>
          </cell>
          <cell r="F563" t="str">
            <v>思政教师</v>
          </cell>
          <cell r="J563" t="str">
            <v>教师</v>
          </cell>
          <cell r="K563" t="str">
            <v>技术七级(副高)</v>
          </cell>
          <cell r="L563" t="str">
            <v>43020319690814503x</v>
          </cell>
          <cell r="M563" t="str">
            <v>男</v>
          </cell>
          <cell r="N563" t="str">
            <v>汉</v>
          </cell>
          <cell r="O563" t="str">
            <v>湖南桂东</v>
          </cell>
          <cell r="P563" t="str">
            <v>1970.08</v>
          </cell>
          <cell r="Q563" t="str">
            <v>1992.08</v>
          </cell>
          <cell r="T563" t="str">
            <v>本科</v>
          </cell>
          <cell r="U563" t="str">
            <v>本科</v>
          </cell>
        </row>
        <row r="564">
          <cell r="D564" t="str">
            <v>曾子茜</v>
          </cell>
          <cell r="F564" t="str">
            <v>思政教师</v>
          </cell>
          <cell r="J564" t="str">
            <v>教师</v>
          </cell>
          <cell r="K564" t="str">
            <v>技术十级(中级)</v>
          </cell>
          <cell r="L564" t="str">
            <v>430225198501310029</v>
          </cell>
          <cell r="M564" t="str">
            <v>女</v>
          </cell>
          <cell r="N564" t="str">
            <v>汉</v>
          </cell>
          <cell r="O564" t="str">
            <v>湖南炎陵</v>
          </cell>
          <cell r="P564" t="str">
            <v>1985.01</v>
          </cell>
          <cell r="Q564" t="str">
            <v>2007.08</v>
          </cell>
          <cell r="R564" t="str">
            <v>中共党员</v>
          </cell>
          <cell r="S564">
            <v>200811</v>
          </cell>
          <cell r="T564" t="str">
            <v>大专</v>
          </cell>
          <cell r="U564" t="str">
            <v>本科</v>
          </cell>
        </row>
        <row r="565">
          <cell r="D565" t="str">
            <v>佘知资</v>
          </cell>
          <cell r="F565" t="str">
            <v>思政教师</v>
          </cell>
          <cell r="J565" t="str">
            <v>教师</v>
          </cell>
          <cell r="K565" t="str">
            <v>技术十级(中级)</v>
          </cell>
          <cell r="L565" t="str">
            <v>432502198508041742</v>
          </cell>
          <cell r="M565" t="str">
            <v>女</v>
          </cell>
          <cell r="N565" t="str">
            <v>汉</v>
          </cell>
          <cell r="O565" t="str">
            <v>湖南娄底</v>
          </cell>
          <cell r="P565" t="str">
            <v>1985.08</v>
          </cell>
          <cell r="Q565" t="str">
            <v>2011.05</v>
          </cell>
          <cell r="R565" t="str">
            <v>中共党员</v>
          </cell>
          <cell r="S565">
            <v>200810</v>
          </cell>
          <cell r="T565" t="str">
            <v>本科</v>
          </cell>
          <cell r="U565" t="str">
            <v>硕士研究生</v>
          </cell>
        </row>
        <row r="566">
          <cell r="D566" t="str">
            <v>肖威</v>
          </cell>
          <cell r="F566" t="str">
            <v>思政教师</v>
          </cell>
          <cell r="J566" t="str">
            <v>教师</v>
          </cell>
          <cell r="K566" t="str">
            <v>技术十级(中级)</v>
          </cell>
          <cell r="L566" t="str">
            <v>432522198703085201</v>
          </cell>
          <cell r="M566" t="str">
            <v>女</v>
          </cell>
          <cell r="N566" t="str">
            <v>汉</v>
          </cell>
          <cell r="O566" t="str">
            <v>湖南娄底</v>
          </cell>
          <cell r="P566" t="str">
            <v>1987.03</v>
          </cell>
          <cell r="Q566" t="str">
            <v>2014.02</v>
          </cell>
          <cell r="R566" t="str">
            <v>中共党员</v>
          </cell>
          <cell r="S566">
            <v>200810</v>
          </cell>
          <cell r="T566" t="str">
            <v>本科</v>
          </cell>
          <cell r="U566" t="str">
            <v>硕士研究生</v>
          </cell>
        </row>
        <row r="567">
          <cell r="D567" t="str">
            <v>黄婉秀</v>
          </cell>
          <cell r="F567" t="str">
            <v>思政教师</v>
          </cell>
          <cell r="J567" t="str">
            <v>教师</v>
          </cell>
          <cell r="K567" t="str">
            <v>技术七级(副高)</v>
          </cell>
          <cell r="L567" t="str">
            <v>432502196803191728</v>
          </cell>
          <cell r="M567" t="str">
            <v>女</v>
          </cell>
          <cell r="N567" t="str">
            <v>汉</v>
          </cell>
          <cell r="O567" t="str">
            <v>湖南双峰</v>
          </cell>
          <cell r="P567">
            <v>1968.03</v>
          </cell>
          <cell r="Q567">
            <v>1989.07</v>
          </cell>
          <cell r="R567" t="str">
            <v>中共党员</v>
          </cell>
          <cell r="S567">
            <v>200306</v>
          </cell>
          <cell r="T567" t="str">
            <v>大专</v>
          </cell>
          <cell r="U567" t="str">
            <v>本科</v>
          </cell>
        </row>
        <row r="568">
          <cell r="D568" t="str">
            <v>吴亚雄</v>
          </cell>
          <cell r="F568" t="str">
            <v>思政教师</v>
          </cell>
          <cell r="J568" t="str">
            <v>教师</v>
          </cell>
          <cell r="K568" t="str">
            <v>技术十级(中级)</v>
          </cell>
          <cell r="L568" t="str">
            <v>430922199006105128</v>
          </cell>
          <cell r="M568" t="str">
            <v>女</v>
          </cell>
          <cell r="N568" t="str">
            <v>汉</v>
          </cell>
          <cell r="O568" t="str">
            <v>湖南益阳</v>
          </cell>
          <cell r="P568" t="str">
            <v>1990.06</v>
          </cell>
          <cell r="Q568" t="str">
            <v>2017年9月</v>
          </cell>
          <cell r="R568" t="str">
            <v>中共党员</v>
          </cell>
          <cell r="S568">
            <v>201205</v>
          </cell>
          <cell r="T568" t="str">
            <v>本科</v>
          </cell>
          <cell r="U568" t="str">
            <v>硕士研究生</v>
          </cell>
        </row>
        <row r="569">
          <cell r="D569" t="str">
            <v>龙显辉</v>
          </cell>
          <cell r="F569" t="str">
            <v>思政教师</v>
          </cell>
          <cell r="J569" t="str">
            <v>教师</v>
          </cell>
          <cell r="K569" t="str">
            <v>技术十二级(助理级)</v>
          </cell>
          <cell r="L569" t="str">
            <v>433123199006246954</v>
          </cell>
          <cell r="M569" t="str">
            <v>男</v>
          </cell>
          <cell r="N569" t="str">
            <v>苗</v>
          </cell>
          <cell r="O569" t="str">
            <v>湖南凤凰</v>
          </cell>
          <cell r="P569">
            <v>1990.06</v>
          </cell>
          <cell r="Q569">
            <v>2018.9</v>
          </cell>
          <cell r="R569" t="str">
            <v>中共党员</v>
          </cell>
          <cell r="S569">
            <v>201712</v>
          </cell>
          <cell r="T569" t="str">
            <v>本科</v>
          </cell>
          <cell r="U569" t="str">
            <v>硕士研究生</v>
          </cell>
        </row>
        <row r="570">
          <cell r="D570" t="str">
            <v>刘金贵</v>
          </cell>
          <cell r="F570" t="str">
            <v>思政教师</v>
          </cell>
          <cell r="J570" t="str">
            <v>教师</v>
          </cell>
          <cell r="K570" t="str">
            <v>技术十级(中级)</v>
          </cell>
          <cell r="L570" t="str">
            <v>430223196307287214</v>
          </cell>
          <cell r="M570" t="str">
            <v>男</v>
          </cell>
          <cell r="N570" t="str">
            <v>汉</v>
          </cell>
          <cell r="O570" t="str">
            <v>湖南株洲</v>
          </cell>
          <cell r="P570" t="str">
            <v>1963.07</v>
          </cell>
          <cell r="Q570" t="str">
            <v>1985.09</v>
          </cell>
        </row>
        <row r="571">
          <cell r="D571" t="str">
            <v>曾志刚</v>
          </cell>
          <cell r="F571" t="str">
            <v>思政教师</v>
          </cell>
          <cell r="H571" t="str">
            <v>办公室主任</v>
          </cell>
          <cell r="J571" t="str">
            <v>行政</v>
          </cell>
          <cell r="K571" t="str">
            <v>技术九级(中级)</v>
          </cell>
          <cell r="L571" t="str">
            <v>431002197903073119</v>
          </cell>
          <cell r="M571" t="str">
            <v>男</v>
          </cell>
          <cell r="N571" t="str">
            <v>汉</v>
          </cell>
          <cell r="O571" t="str">
            <v>湖南桂东</v>
          </cell>
          <cell r="P571" t="str">
            <v>1979.03</v>
          </cell>
          <cell r="Q571" t="str">
            <v>2003.07</v>
          </cell>
          <cell r="R571" t="str">
            <v>中共党员</v>
          </cell>
          <cell r="S571">
            <v>200906</v>
          </cell>
          <cell r="T571" t="str">
            <v>本科</v>
          </cell>
          <cell r="U571" t="str">
            <v>本科</v>
          </cell>
        </row>
        <row r="572">
          <cell r="D572" t="str">
            <v>蒋宇涵</v>
          </cell>
          <cell r="F572" t="str">
            <v>思政教师</v>
          </cell>
          <cell r="J572" t="str">
            <v>教师</v>
          </cell>
          <cell r="K572" t="str">
            <v>技术十二级(助理级)</v>
          </cell>
          <cell r="L572" t="str">
            <v>432501199306206500</v>
          </cell>
          <cell r="M572" t="str">
            <v>女</v>
          </cell>
          <cell r="N572" t="str">
            <v>汉</v>
          </cell>
          <cell r="O572" t="str">
            <v>湖南湘乡</v>
          </cell>
          <cell r="P572" t="str">
            <v>1993.06</v>
          </cell>
          <cell r="Q572">
            <v>2015.07</v>
          </cell>
          <cell r="R572" t="str">
            <v>中共党员</v>
          </cell>
          <cell r="S572">
            <v>20140605</v>
          </cell>
          <cell r="T572" t="str">
            <v>本科</v>
          </cell>
          <cell r="U572" t="str">
            <v>硕士研究生</v>
          </cell>
        </row>
        <row r="573">
          <cell r="D573" t="str">
            <v>刘秋云</v>
          </cell>
          <cell r="F573" t="str">
            <v>思政教师</v>
          </cell>
          <cell r="J573" t="str">
            <v>教师</v>
          </cell>
          <cell r="K573" t="str">
            <v>技术十二级(助理级)</v>
          </cell>
          <cell r="L573" t="str">
            <v>430426199108150040</v>
          </cell>
          <cell r="M573" t="str">
            <v>女</v>
          </cell>
          <cell r="N573" t="str">
            <v>汉</v>
          </cell>
          <cell r="O573" t="str">
            <v>湖南祁东</v>
          </cell>
          <cell r="P573">
            <v>1991.08</v>
          </cell>
          <cell r="Q573">
            <v>2018.03</v>
          </cell>
          <cell r="R573" t="str">
            <v>中共党员</v>
          </cell>
          <cell r="S573">
            <v>20110428</v>
          </cell>
          <cell r="T573" t="str">
            <v>本科</v>
          </cell>
          <cell r="U573" t="str">
            <v>硕士研究生</v>
          </cell>
        </row>
        <row r="574">
          <cell r="D574" t="str">
            <v>赵珊珊</v>
          </cell>
          <cell r="F574" t="str">
            <v>思政教师</v>
          </cell>
          <cell r="J574" t="str">
            <v>教师</v>
          </cell>
          <cell r="K574" t="str">
            <v>试用期</v>
          </cell>
          <cell r="L574" t="str">
            <v>13102419950119394X</v>
          </cell>
          <cell r="M574" t="str">
            <v>女</v>
          </cell>
          <cell r="N574" t="str">
            <v>汉</v>
          </cell>
          <cell r="O574" t="str">
            <v>河北省香河县</v>
          </cell>
          <cell r="P574">
            <v>1995.01</v>
          </cell>
          <cell r="R574" t="str">
            <v>中共党员</v>
          </cell>
          <cell r="S574">
            <v>20190531</v>
          </cell>
          <cell r="T574" t="str">
            <v>大专</v>
          </cell>
          <cell r="U574" t="str">
            <v>硕士研究生</v>
          </cell>
        </row>
        <row r="575">
          <cell r="D575" t="str">
            <v>翟述斌</v>
          </cell>
          <cell r="F575" t="str">
            <v>思政教师</v>
          </cell>
          <cell r="J575" t="str">
            <v>教师</v>
          </cell>
          <cell r="K575" t="str">
            <v>试用期</v>
          </cell>
          <cell r="L575" t="str">
            <v>360322199405203525</v>
          </cell>
          <cell r="M575" t="str">
            <v>女</v>
          </cell>
          <cell r="N575" t="str">
            <v>汉</v>
          </cell>
          <cell r="O575" t="str">
            <v>江西萍乡</v>
          </cell>
          <cell r="P575">
            <v>1994.05</v>
          </cell>
          <cell r="R575" t="str">
            <v>中共党员</v>
          </cell>
          <cell r="S575">
            <v>20141213</v>
          </cell>
          <cell r="T575" t="str">
            <v>本科</v>
          </cell>
          <cell r="U575" t="str">
            <v>硕士研究生</v>
          </cell>
        </row>
        <row r="576">
          <cell r="D576" t="str">
            <v>袁丹</v>
          </cell>
          <cell r="J576" t="str">
            <v>长期病养</v>
          </cell>
          <cell r="K576" t="str">
            <v>技术十二级(助理级)</v>
          </cell>
          <cell r="L576" t="str">
            <v>430203196702223012</v>
          </cell>
          <cell r="M576" t="str">
            <v>男</v>
          </cell>
          <cell r="N576" t="str">
            <v>汉</v>
          </cell>
          <cell r="O576" t="str">
            <v>湖南宁乡</v>
          </cell>
          <cell r="P576" t="str">
            <v>1967.02</v>
          </cell>
          <cell r="Q576" t="str">
            <v>1987.07</v>
          </cell>
          <cell r="T576" t="str">
            <v>中专</v>
          </cell>
          <cell r="U576" t="str">
            <v>大专</v>
          </cell>
        </row>
        <row r="577">
          <cell r="D577" t="str">
            <v>陈海燕</v>
          </cell>
          <cell r="J577" t="str">
            <v>长期病养</v>
          </cell>
          <cell r="K577" t="str">
            <v>技术十级(中级)</v>
          </cell>
          <cell r="L577" t="str">
            <v>432502196911301744</v>
          </cell>
          <cell r="M577" t="str">
            <v>女</v>
          </cell>
          <cell r="N577" t="str">
            <v>汉</v>
          </cell>
          <cell r="O577" t="str">
            <v>湖南益阳</v>
          </cell>
          <cell r="P577" t="str">
            <v>1969.11</v>
          </cell>
          <cell r="Q577" t="str">
            <v>1995.07</v>
          </cell>
          <cell r="U577" t="str">
            <v>本科</v>
          </cell>
        </row>
        <row r="578">
          <cell r="D578" t="str">
            <v>赵舜明</v>
          </cell>
          <cell r="J578" t="str">
            <v>长期病养</v>
          </cell>
          <cell r="K578" t="str">
            <v>技术七级(副高)</v>
          </cell>
          <cell r="L578" t="str">
            <v>430203196404063030</v>
          </cell>
          <cell r="M578" t="str">
            <v>男</v>
          </cell>
          <cell r="N578" t="str">
            <v>汉</v>
          </cell>
          <cell r="O578" t="str">
            <v>湖南湘潭</v>
          </cell>
          <cell r="P578" t="str">
            <v>1964.04</v>
          </cell>
          <cell r="Q578" t="str">
            <v>1983.08</v>
          </cell>
          <cell r="R578" t="str">
            <v>中共党员</v>
          </cell>
          <cell r="S578">
            <v>199712</v>
          </cell>
          <cell r="T578" t="str">
            <v>大专</v>
          </cell>
          <cell r="U578" t="str">
            <v>本科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workbookViewId="0">
      <pane ySplit="4" topLeftCell="A5" activePane="bottomLeft" state="frozen"/>
      <selection pane="bottomLeft" activeCell="B5" sqref="B5"/>
    </sheetView>
  </sheetViews>
  <sheetFormatPr defaultColWidth="9" defaultRowHeight="14.4" x14ac:dyDescent="0.25"/>
  <cols>
    <col min="1" max="1" width="6" style="3" customWidth="1"/>
    <col min="2" max="2" width="18.44140625" style="3" customWidth="1"/>
    <col min="3" max="17" width="9" style="3"/>
    <col min="18" max="18" width="13.77734375" style="3" customWidth="1"/>
    <col min="19" max="16384" width="9" style="3"/>
  </cols>
  <sheetData>
    <row r="1" spans="1:18" s="1" customFormat="1" ht="51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8" s="2" customFormat="1" ht="20.25" customHeight="1" x14ac:dyDescent="0.25">
      <c r="A2" s="14" t="s">
        <v>1</v>
      </c>
      <c r="B2" s="14" t="s">
        <v>2</v>
      </c>
      <c r="C2" s="14" t="s">
        <v>3</v>
      </c>
      <c r="D2" s="15" t="s">
        <v>4</v>
      </c>
      <c r="E2" s="14" t="s">
        <v>5</v>
      </c>
      <c r="F2" s="14" t="s">
        <v>6</v>
      </c>
      <c r="G2" s="14" t="s">
        <v>7</v>
      </c>
      <c r="H2" s="14"/>
      <c r="I2" s="14"/>
      <c r="J2" s="14"/>
      <c r="K2" s="14"/>
      <c r="L2" s="14"/>
      <c r="M2" s="14"/>
      <c r="N2" s="14"/>
      <c r="O2" s="14"/>
      <c r="P2" s="14"/>
      <c r="Q2" s="18" t="s">
        <v>8</v>
      </c>
    </row>
    <row r="3" spans="1:18" s="2" customFormat="1" ht="20.25" customHeight="1" x14ac:dyDescent="0.25">
      <c r="A3" s="14"/>
      <c r="B3" s="14"/>
      <c r="C3" s="14"/>
      <c r="D3" s="16"/>
      <c r="E3" s="14"/>
      <c r="F3" s="14"/>
      <c r="G3" s="14" t="s">
        <v>9</v>
      </c>
      <c r="H3" s="14"/>
      <c r="I3" s="14" t="s">
        <v>10</v>
      </c>
      <c r="J3" s="14"/>
      <c r="K3" s="14" t="s">
        <v>11</v>
      </c>
      <c r="L3" s="14"/>
      <c r="M3" s="14" t="s">
        <v>12</v>
      </c>
      <c r="N3" s="14"/>
      <c r="O3" s="14" t="s">
        <v>13</v>
      </c>
      <c r="P3" s="14"/>
      <c r="Q3" s="19"/>
    </row>
    <row r="4" spans="1:18" s="2" customFormat="1" ht="15.6" x14ac:dyDescent="0.25">
      <c r="A4" s="14"/>
      <c r="B4" s="14"/>
      <c r="C4" s="14"/>
      <c r="D4" s="17"/>
      <c r="E4" s="14"/>
      <c r="F4" s="14"/>
      <c r="G4" s="4" t="s">
        <v>14</v>
      </c>
      <c r="H4" s="4" t="s">
        <v>15</v>
      </c>
      <c r="I4" s="4" t="s">
        <v>14</v>
      </c>
      <c r="J4" s="4" t="s">
        <v>15</v>
      </c>
      <c r="K4" s="4" t="s">
        <v>14</v>
      </c>
      <c r="L4" s="4" t="s">
        <v>15</v>
      </c>
      <c r="M4" s="4" t="s">
        <v>14</v>
      </c>
      <c r="N4" s="4" t="s">
        <v>15</v>
      </c>
      <c r="O4" s="4" t="s">
        <v>14</v>
      </c>
      <c r="P4" s="4" t="s">
        <v>15</v>
      </c>
      <c r="Q4" s="20"/>
    </row>
    <row r="5" spans="1:18" ht="46.8" x14ac:dyDescent="0.25">
      <c r="A5" s="5">
        <v>1</v>
      </c>
      <c r="B5" s="5" t="s">
        <v>16</v>
      </c>
      <c r="C5" s="5" t="s">
        <v>17</v>
      </c>
      <c r="D5" s="5" t="str">
        <f>VLOOKUP(C5,'[1]2021.05'!$D$2:$U$578,18,FALSE())</f>
        <v>硕士研究生</v>
      </c>
      <c r="E5" s="5" t="s">
        <v>18</v>
      </c>
      <c r="F5" s="5" t="s">
        <v>19</v>
      </c>
      <c r="G5" s="6">
        <v>28</v>
      </c>
      <c r="H5" s="7">
        <v>60</v>
      </c>
      <c r="I5" s="9"/>
      <c r="J5" s="7">
        <v>90</v>
      </c>
      <c r="K5" s="6">
        <v>30</v>
      </c>
      <c r="L5" s="6">
        <f>60</f>
        <v>60</v>
      </c>
      <c r="M5" s="6">
        <v>30</v>
      </c>
      <c r="N5" s="6">
        <v>90</v>
      </c>
      <c r="O5" s="6">
        <v>30</v>
      </c>
      <c r="P5" s="6">
        <f>62.5+50.5+20</f>
        <v>133</v>
      </c>
      <c r="Q5" s="6" t="s">
        <v>20</v>
      </c>
      <c r="R5" s="11"/>
    </row>
    <row r="6" spans="1:18" ht="31.2" x14ac:dyDescent="0.25">
      <c r="A6" s="5">
        <v>2</v>
      </c>
      <c r="B6" s="5" t="s">
        <v>16</v>
      </c>
      <c r="C6" s="5" t="s">
        <v>21</v>
      </c>
      <c r="D6" s="5" t="str">
        <f>VLOOKUP(C6,'[1]2021.05'!$D$2:$U$578,18,FALSE())</f>
        <v>本科</v>
      </c>
      <c r="E6" s="5" t="s">
        <v>18</v>
      </c>
      <c r="F6" s="5" t="s">
        <v>22</v>
      </c>
      <c r="G6" s="6">
        <v>30</v>
      </c>
      <c r="H6" s="6">
        <v>90</v>
      </c>
      <c r="I6" s="6"/>
      <c r="J6" s="6">
        <v>90</v>
      </c>
      <c r="K6" s="6">
        <v>30</v>
      </c>
      <c r="L6" s="6">
        <v>512</v>
      </c>
      <c r="M6" s="6">
        <v>30</v>
      </c>
      <c r="N6" s="6">
        <v>224</v>
      </c>
      <c r="O6" s="6">
        <v>30</v>
      </c>
      <c r="P6" s="6">
        <v>60</v>
      </c>
      <c r="Q6" s="6" t="s">
        <v>20</v>
      </c>
    </row>
    <row r="7" spans="1:18" ht="31.2" x14ac:dyDescent="0.25">
      <c r="A7" s="5">
        <v>3</v>
      </c>
      <c r="B7" s="5" t="s">
        <v>16</v>
      </c>
      <c r="C7" s="5" t="s">
        <v>23</v>
      </c>
      <c r="D7" s="5" t="str">
        <f>VLOOKUP(C7,'[1]2021.05'!$D$2:$U$578,18,FALSE())</f>
        <v>硕士研究生</v>
      </c>
      <c r="E7" s="5" t="s">
        <v>18</v>
      </c>
      <c r="F7" s="5" t="s">
        <v>24</v>
      </c>
      <c r="G7" s="6">
        <v>30</v>
      </c>
      <c r="H7" s="6">
        <f>30+10+10+2+8</f>
        <v>60</v>
      </c>
      <c r="I7" s="6">
        <v>30</v>
      </c>
      <c r="J7" s="6">
        <v>60</v>
      </c>
      <c r="K7" s="6">
        <v>30</v>
      </c>
      <c r="L7" s="6">
        <f>30+30+40</f>
        <v>100</v>
      </c>
      <c r="M7" s="6">
        <v>30</v>
      </c>
      <c r="N7" s="6">
        <f>30+27+8</f>
        <v>65</v>
      </c>
      <c r="O7" s="6">
        <v>30</v>
      </c>
      <c r="P7" s="6">
        <f>48+24</f>
        <v>72</v>
      </c>
      <c r="Q7" s="6" t="s">
        <v>20</v>
      </c>
    </row>
    <row r="8" spans="1:18" ht="31.2" x14ac:dyDescent="0.25">
      <c r="A8" s="5">
        <v>4</v>
      </c>
      <c r="B8" s="5" t="s">
        <v>16</v>
      </c>
      <c r="C8" s="5" t="s">
        <v>25</v>
      </c>
      <c r="D8" s="5" t="str">
        <f>VLOOKUP(C8,'[1]2021.05'!$D$2:$U$578,18,FALSE())</f>
        <v>硕士研究生</v>
      </c>
      <c r="E8" s="5" t="s">
        <v>18</v>
      </c>
      <c r="F8" s="5" t="s">
        <v>26</v>
      </c>
      <c r="G8" s="6" t="s">
        <v>20</v>
      </c>
      <c r="H8" s="6" t="s">
        <v>20</v>
      </c>
      <c r="I8" s="6" t="s">
        <v>20</v>
      </c>
      <c r="J8" s="6" t="s">
        <v>20</v>
      </c>
      <c r="K8" s="6" t="s">
        <v>20</v>
      </c>
      <c r="L8" s="6" t="s">
        <v>20</v>
      </c>
      <c r="M8" s="6" t="s">
        <v>20</v>
      </c>
      <c r="N8" s="6" t="s">
        <v>20</v>
      </c>
      <c r="O8" s="6">
        <v>30</v>
      </c>
      <c r="P8" s="6">
        <f>90+24+90+150</f>
        <v>354</v>
      </c>
      <c r="Q8" s="6" t="s">
        <v>20</v>
      </c>
    </row>
    <row r="9" spans="1:18" ht="31.2" x14ac:dyDescent="0.25">
      <c r="A9" s="5">
        <v>5</v>
      </c>
      <c r="B9" s="5" t="s">
        <v>16</v>
      </c>
      <c r="C9" s="5" t="s">
        <v>27</v>
      </c>
      <c r="D9" s="5" t="str">
        <f>VLOOKUP(C9,'[1]2021.05'!$D$2:$U$578,18,FALSE())</f>
        <v>本科</v>
      </c>
      <c r="E9" s="5" t="s">
        <v>18</v>
      </c>
      <c r="F9" s="5" t="s">
        <v>28</v>
      </c>
      <c r="G9" s="6">
        <v>30</v>
      </c>
      <c r="H9" s="6">
        <f>30+320</f>
        <v>350</v>
      </c>
      <c r="I9" s="6">
        <v>30</v>
      </c>
      <c r="J9" s="6">
        <f>90</f>
        <v>90</v>
      </c>
      <c r="K9" s="6">
        <v>30</v>
      </c>
      <c r="L9" s="6">
        <f>30+30</f>
        <v>60</v>
      </c>
      <c r="M9" s="6">
        <v>30</v>
      </c>
      <c r="N9" s="6">
        <f>90</f>
        <v>90</v>
      </c>
      <c r="O9" s="6">
        <v>30</v>
      </c>
      <c r="P9" s="6">
        <f>90+90+90+90+90</f>
        <v>450</v>
      </c>
      <c r="Q9" s="6" t="s">
        <v>20</v>
      </c>
    </row>
    <row r="10" spans="1:18" ht="31.2" x14ac:dyDescent="0.25">
      <c r="A10" s="5">
        <v>6</v>
      </c>
      <c r="B10" s="5" t="s">
        <v>16</v>
      </c>
      <c r="C10" s="5" t="s">
        <v>29</v>
      </c>
      <c r="D10" s="5" t="str">
        <f>VLOOKUP(C10,'[1]2021.05'!$D$2:$U$578,18,FALSE())</f>
        <v>本科</v>
      </c>
      <c r="E10" s="5" t="s">
        <v>18</v>
      </c>
      <c r="F10" s="5" t="s">
        <v>30</v>
      </c>
      <c r="G10" s="6" t="s">
        <v>20</v>
      </c>
      <c r="H10" s="6" t="s">
        <v>20</v>
      </c>
      <c r="I10" s="6" t="s">
        <v>20</v>
      </c>
      <c r="J10" s="6" t="s">
        <v>20</v>
      </c>
      <c r="K10" s="6" t="s">
        <v>20</v>
      </c>
      <c r="L10" s="6" t="s">
        <v>20</v>
      </c>
      <c r="M10" s="6" t="s">
        <v>20</v>
      </c>
      <c r="N10" s="6" t="s">
        <v>20</v>
      </c>
      <c r="O10" s="6">
        <v>30</v>
      </c>
      <c r="P10" s="6">
        <f>38+8+16+30</f>
        <v>92</v>
      </c>
      <c r="Q10" s="6" t="s">
        <v>20</v>
      </c>
    </row>
    <row r="11" spans="1:18" ht="31.2" x14ac:dyDescent="0.25">
      <c r="A11" s="5">
        <v>7</v>
      </c>
      <c r="B11" s="5" t="s">
        <v>16</v>
      </c>
      <c r="C11" s="5" t="s">
        <v>31</v>
      </c>
      <c r="D11" s="5" t="str">
        <f>VLOOKUP(C11,'[1]2021.05'!$D$2:$U$578,18,FALSE())</f>
        <v>硕士研究生</v>
      </c>
      <c r="E11" s="5" t="s">
        <v>18</v>
      </c>
      <c r="F11" s="5" t="s">
        <v>30</v>
      </c>
      <c r="G11" s="6" t="s">
        <v>20</v>
      </c>
      <c r="H11" s="6" t="s">
        <v>20</v>
      </c>
      <c r="I11" s="6" t="s">
        <v>20</v>
      </c>
      <c r="J11" s="6" t="s">
        <v>20</v>
      </c>
      <c r="K11" s="6" t="s">
        <v>20</v>
      </c>
      <c r="L11" s="6" t="s">
        <v>20</v>
      </c>
      <c r="M11" s="6" t="s">
        <v>20</v>
      </c>
      <c r="N11" s="6" t="s">
        <v>20</v>
      </c>
      <c r="O11" s="6">
        <v>30</v>
      </c>
      <c r="P11" s="6">
        <v>120</v>
      </c>
      <c r="Q11" s="6" t="s">
        <v>20</v>
      </c>
    </row>
    <row r="12" spans="1:18" ht="31.2" x14ac:dyDescent="0.25">
      <c r="A12" s="5">
        <v>8</v>
      </c>
      <c r="B12" s="5" t="s">
        <v>16</v>
      </c>
      <c r="C12" s="5" t="s">
        <v>32</v>
      </c>
      <c r="D12" s="5" t="str">
        <f>VLOOKUP(C12,'[1]2021.05'!$D$2:$U$578,18,FALSE())</f>
        <v>本科</v>
      </c>
      <c r="E12" s="5" t="s">
        <v>18</v>
      </c>
      <c r="F12" s="5" t="s">
        <v>30</v>
      </c>
      <c r="G12" s="6">
        <v>30</v>
      </c>
      <c r="H12" s="6">
        <f>8+30+30+30</f>
        <v>98</v>
      </c>
      <c r="I12" s="6">
        <v>30</v>
      </c>
      <c r="J12" s="6">
        <v>90</v>
      </c>
      <c r="K12" s="6">
        <v>30</v>
      </c>
      <c r="L12" s="6">
        <f>60+16+16</f>
        <v>92</v>
      </c>
      <c r="M12" s="6">
        <v>30</v>
      </c>
      <c r="N12" s="6">
        <f>30+32</f>
        <v>62</v>
      </c>
      <c r="O12" s="6">
        <v>30</v>
      </c>
      <c r="P12" s="6">
        <f>20+30+90</f>
        <v>140</v>
      </c>
      <c r="Q12" s="6" t="s">
        <v>20</v>
      </c>
    </row>
    <row r="13" spans="1:18" ht="31.2" x14ac:dyDescent="0.25">
      <c r="A13" s="5">
        <v>9</v>
      </c>
      <c r="B13" s="5" t="s">
        <v>16</v>
      </c>
      <c r="C13" s="5" t="s">
        <v>33</v>
      </c>
      <c r="D13" s="5" t="str">
        <f>VLOOKUP(C13,'[1]2021.05'!$D$2:$U$578,18,FALSE())</f>
        <v>本科</v>
      </c>
      <c r="E13" s="5" t="s">
        <v>18</v>
      </c>
      <c r="F13" s="5" t="s">
        <v>30</v>
      </c>
      <c r="G13" s="6">
        <v>28</v>
      </c>
      <c r="H13" s="6">
        <f>20+30+30+30+30</f>
        <v>140</v>
      </c>
      <c r="I13" s="6">
        <v>30</v>
      </c>
      <c r="J13" s="6">
        <f>90+30+30+30</f>
        <v>180</v>
      </c>
      <c r="K13" s="6">
        <v>30</v>
      </c>
      <c r="L13" s="6">
        <f>90+90+160+30+90</f>
        <v>460</v>
      </c>
      <c r="M13" s="6">
        <v>30</v>
      </c>
      <c r="N13" s="6">
        <f>90</f>
        <v>90</v>
      </c>
      <c r="O13" s="6">
        <v>30</v>
      </c>
      <c r="P13" s="6">
        <f>90+38+16+12+30</f>
        <v>186</v>
      </c>
      <c r="Q13" s="6" t="s">
        <v>20</v>
      </c>
    </row>
    <row r="14" spans="1:18" ht="46.8" x14ac:dyDescent="0.25">
      <c r="A14" s="5">
        <v>10</v>
      </c>
      <c r="B14" s="5" t="s">
        <v>16</v>
      </c>
      <c r="C14" s="5" t="s">
        <v>34</v>
      </c>
      <c r="D14" s="5" t="str">
        <f>VLOOKUP(C14,'[1]2021.05'!$D$2:$U$578,18,FALSE())</f>
        <v>本科</v>
      </c>
      <c r="E14" s="5" t="s">
        <v>18</v>
      </c>
      <c r="F14" s="5" t="s">
        <v>19</v>
      </c>
      <c r="G14" s="6" t="s">
        <v>20</v>
      </c>
      <c r="H14" s="6" t="s">
        <v>20</v>
      </c>
      <c r="I14" s="6">
        <v>30</v>
      </c>
      <c r="J14" s="6">
        <v>80</v>
      </c>
      <c r="K14" s="6">
        <v>30</v>
      </c>
      <c r="L14" s="6">
        <v>74</v>
      </c>
      <c r="M14" s="6">
        <v>30</v>
      </c>
      <c r="N14" s="6">
        <v>72</v>
      </c>
      <c r="O14" s="6">
        <v>30</v>
      </c>
      <c r="P14" s="6">
        <v>90</v>
      </c>
      <c r="Q14" s="6" t="s">
        <v>20</v>
      </c>
    </row>
    <row r="15" spans="1:18" ht="31.2" x14ac:dyDescent="0.25">
      <c r="A15" s="5">
        <v>11</v>
      </c>
      <c r="B15" s="5" t="s">
        <v>16</v>
      </c>
      <c r="C15" s="5" t="s">
        <v>35</v>
      </c>
      <c r="D15" s="5" t="str">
        <f>VLOOKUP(C15,'[1]2021.05'!$D$2:$U$578,18,FALSE())</f>
        <v>博士</v>
      </c>
      <c r="E15" s="5" t="s">
        <v>36</v>
      </c>
      <c r="F15" s="5" t="s">
        <v>24</v>
      </c>
      <c r="G15" s="6"/>
      <c r="H15" s="6"/>
      <c r="I15" s="6"/>
      <c r="J15" s="6"/>
      <c r="K15" s="6"/>
      <c r="L15" s="6"/>
      <c r="M15" s="6">
        <v>30</v>
      </c>
      <c r="N15" s="6">
        <v>76</v>
      </c>
      <c r="O15" s="6">
        <v>30</v>
      </c>
      <c r="P15" s="6">
        <f>48+24</f>
        <v>72</v>
      </c>
      <c r="Q15" s="6" t="s">
        <v>20</v>
      </c>
    </row>
    <row r="16" spans="1:18" ht="31.2" x14ac:dyDescent="0.25">
      <c r="A16" s="5">
        <v>12</v>
      </c>
      <c r="B16" s="5" t="s">
        <v>16</v>
      </c>
      <c r="C16" s="5" t="s">
        <v>37</v>
      </c>
      <c r="D16" s="5" t="str">
        <f>VLOOKUP(C16,'[1]2021.05'!$D$2:$U$578,18,FALSE())</f>
        <v>本科</v>
      </c>
      <c r="E16" s="5" t="s">
        <v>36</v>
      </c>
      <c r="F16" s="5" t="s">
        <v>38</v>
      </c>
      <c r="G16" s="6" t="s">
        <v>20</v>
      </c>
      <c r="H16" s="6" t="s">
        <v>20</v>
      </c>
      <c r="I16" s="6" t="s">
        <v>20</v>
      </c>
      <c r="J16" s="6" t="s">
        <v>20</v>
      </c>
      <c r="K16" s="6" t="s">
        <v>20</v>
      </c>
      <c r="L16" s="6" t="s">
        <v>20</v>
      </c>
      <c r="M16" s="6" t="s">
        <v>20</v>
      </c>
      <c r="N16" s="6" t="s">
        <v>20</v>
      </c>
      <c r="O16" s="6">
        <v>30</v>
      </c>
      <c r="P16" s="6">
        <v>100</v>
      </c>
      <c r="Q16" s="6" t="s">
        <v>20</v>
      </c>
    </row>
    <row r="17" spans="1:17" ht="31.2" x14ac:dyDescent="0.25">
      <c r="A17" s="5">
        <v>13</v>
      </c>
      <c r="B17" s="5" t="s">
        <v>16</v>
      </c>
      <c r="C17" s="5" t="s">
        <v>39</v>
      </c>
      <c r="D17" s="5" t="str">
        <f>VLOOKUP(C17,'[1]2021.05'!$D$2:$U$578,18,FALSE())</f>
        <v>硕士研究生</v>
      </c>
      <c r="E17" s="5" t="s">
        <v>36</v>
      </c>
      <c r="F17" s="5" t="s">
        <v>24</v>
      </c>
      <c r="G17" s="6" t="s">
        <v>20</v>
      </c>
      <c r="H17" s="6" t="s">
        <v>20</v>
      </c>
      <c r="I17" s="6" t="s">
        <v>20</v>
      </c>
      <c r="J17" s="6" t="s">
        <v>20</v>
      </c>
      <c r="K17" s="6" t="s">
        <v>20</v>
      </c>
      <c r="L17" s="6" t="s">
        <v>20</v>
      </c>
      <c r="M17" s="6" t="s">
        <v>20</v>
      </c>
      <c r="N17" s="6" t="s">
        <v>20</v>
      </c>
      <c r="O17" s="6">
        <v>30</v>
      </c>
      <c r="P17" s="6">
        <f>16+90+90+60</f>
        <v>256</v>
      </c>
      <c r="Q17" s="6" t="s">
        <v>20</v>
      </c>
    </row>
    <row r="18" spans="1:17" ht="46.8" x14ac:dyDescent="0.25">
      <c r="A18" s="5">
        <v>14</v>
      </c>
      <c r="B18" s="5" t="s">
        <v>16</v>
      </c>
      <c r="C18" s="5" t="s">
        <v>40</v>
      </c>
      <c r="D18" s="5" t="str">
        <f>VLOOKUP(C18,'[1]2021.05'!$D$2:$U$578,18,FALSE())</f>
        <v>本科</v>
      </c>
      <c r="E18" s="5" t="s">
        <v>36</v>
      </c>
      <c r="F18" s="5" t="s">
        <v>41</v>
      </c>
      <c r="G18" s="6" t="s">
        <v>20</v>
      </c>
      <c r="H18" s="6" t="s">
        <v>20</v>
      </c>
      <c r="I18" s="6" t="s">
        <v>20</v>
      </c>
      <c r="J18" s="6" t="s">
        <v>20</v>
      </c>
      <c r="K18" s="6" t="s">
        <v>20</v>
      </c>
      <c r="L18" s="6" t="s">
        <v>20</v>
      </c>
      <c r="M18" s="6" t="s">
        <v>20</v>
      </c>
      <c r="N18" s="6" t="s">
        <v>20</v>
      </c>
      <c r="O18" s="6">
        <v>30</v>
      </c>
      <c r="P18" s="6">
        <v>98</v>
      </c>
      <c r="Q18" s="6" t="s">
        <v>20</v>
      </c>
    </row>
    <row r="19" spans="1:17" ht="46.8" x14ac:dyDescent="0.25">
      <c r="A19" s="5">
        <v>15</v>
      </c>
      <c r="B19" s="5" t="s">
        <v>16</v>
      </c>
      <c r="C19" s="5" t="s">
        <v>42</v>
      </c>
      <c r="D19" s="5" t="str">
        <f>VLOOKUP(C19,'[1]2021.05'!$D$2:$U$578,18,FALSE())</f>
        <v>硕士研究生</v>
      </c>
      <c r="E19" s="5" t="s">
        <v>36</v>
      </c>
      <c r="F19" s="5" t="s">
        <v>41</v>
      </c>
      <c r="G19" s="6">
        <v>30</v>
      </c>
      <c r="H19" s="6">
        <v>60</v>
      </c>
      <c r="I19" s="6">
        <v>30</v>
      </c>
      <c r="J19" s="6">
        <v>64</v>
      </c>
      <c r="K19" s="6">
        <v>30</v>
      </c>
      <c r="L19" s="6">
        <v>140</v>
      </c>
      <c r="M19" s="6">
        <v>30</v>
      </c>
      <c r="N19" s="6">
        <v>90</v>
      </c>
      <c r="O19" s="6">
        <v>30</v>
      </c>
      <c r="P19" s="6">
        <v>90</v>
      </c>
      <c r="Q19" s="6" t="s">
        <v>20</v>
      </c>
    </row>
    <row r="20" spans="1:17" ht="31.2" x14ac:dyDescent="0.25">
      <c r="A20" s="5">
        <v>16</v>
      </c>
      <c r="B20" s="5" t="s">
        <v>16</v>
      </c>
      <c r="C20" s="5" t="s">
        <v>43</v>
      </c>
      <c r="D20" s="5" t="str">
        <f>VLOOKUP(C20,'[1]2021.05'!$D$2:$U$578,18,FALSE())</f>
        <v>本科</v>
      </c>
      <c r="E20" s="5" t="s">
        <v>36</v>
      </c>
      <c r="F20" s="5" t="s">
        <v>28</v>
      </c>
      <c r="G20" s="6">
        <v>30</v>
      </c>
      <c r="H20" s="6">
        <v>350</v>
      </c>
      <c r="I20" s="6"/>
      <c r="J20" s="6">
        <v>510</v>
      </c>
      <c r="K20" s="6">
        <v>30</v>
      </c>
      <c r="L20" s="6">
        <f>30+30</f>
        <v>60</v>
      </c>
      <c r="M20" s="6">
        <v>30</v>
      </c>
      <c r="N20" s="6">
        <f>61+30</f>
        <v>91</v>
      </c>
      <c r="O20" s="6">
        <v>30</v>
      </c>
      <c r="P20" s="6">
        <f>48+160+24+40+30+30</f>
        <v>332</v>
      </c>
      <c r="Q20" s="6" t="s">
        <v>20</v>
      </c>
    </row>
    <row r="21" spans="1:17" ht="31.2" x14ac:dyDescent="0.25">
      <c r="A21" s="5">
        <v>17</v>
      </c>
      <c r="B21" s="5" t="s">
        <v>16</v>
      </c>
      <c r="C21" s="5" t="s">
        <v>44</v>
      </c>
      <c r="D21" s="5" t="str">
        <f>VLOOKUP(C21,'[1]2021.05'!$D$2:$U$578,18,FALSE())</f>
        <v>本科</v>
      </c>
      <c r="E21" s="5" t="s">
        <v>36</v>
      </c>
      <c r="F21" s="5" t="s">
        <v>28</v>
      </c>
      <c r="G21" s="6">
        <v>30</v>
      </c>
      <c r="H21" s="6">
        <v>140</v>
      </c>
      <c r="I21" s="6">
        <v>30</v>
      </c>
      <c r="J21" s="6">
        <f>30+30</f>
        <v>60</v>
      </c>
      <c r="K21" s="6">
        <v>30</v>
      </c>
      <c r="L21" s="6">
        <f>30+30+30</f>
        <v>90</v>
      </c>
      <c r="M21" s="6">
        <v>30</v>
      </c>
      <c r="N21" s="7">
        <f>40+30</f>
        <v>70</v>
      </c>
      <c r="O21" s="6">
        <v>30</v>
      </c>
      <c r="P21" s="6">
        <f>24+48+72+16</f>
        <v>160</v>
      </c>
      <c r="Q21" s="6" t="s">
        <v>20</v>
      </c>
    </row>
    <row r="22" spans="1:17" ht="31.2" x14ac:dyDescent="0.25">
      <c r="A22" s="5">
        <v>18</v>
      </c>
      <c r="B22" s="5" t="s">
        <v>16</v>
      </c>
      <c r="C22" s="5" t="s">
        <v>45</v>
      </c>
      <c r="D22" s="5" t="str">
        <f>VLOOKUP(C22,'[1]2021.05'!$D$2:$U$578,18,FALSE())</f>
        <v>本科</v>
      </c>
      <c r="E22" s="5" t="s">
        <v>36</v>
      </c>
      <c r="F22" s="5" t="s">
        <v>46</v>
      </c>
      <c r="G22" s="6" t="s">
        <v>20</v>
      </c>
      <c r="H22" s="6" t="s">
        <v>20</v>
      </c>
      <c r="I22" s="6" t="s">
        <v>20</v>
      </c>
      <c r="J22" s="6" t="s">
        <v>20</v>
      </c>
      <c r="K22" s="6" t="s">
        <v>20</v>
      </c>
      <c r="L22" s="6" t="s">
        <v>20</v>
      </c>
      <c r="M22" s="6" t="s">
        <v>20</v>
      </c>
      <c r="N22" s="6" t="s">
        <v>20</v>
      </c>
      <c r="O22" s="6">
        <v>30</v>
      </c>
      <c r="P22" s="6">
        <f>540+160</f>
        <v>700</v>
      </c>
      <c r="Q22" s="6" t="s">
        <v>20</v>
      </c>
    </row>
    <row r="23" spans="1:17" ht="31.2" x14ac:dyDescent="0.25">
      <c r="A23" s="5">
        <v>19</v>
      </c>
      <c r="B23" s="5" t="s">
        <v>16</v>
      </c>
      <c r="C23" s="5" t="s">
        <v>47</v>
      </c>
      <c r="D23" s="5" t="str">
        <f>VLOOKUP(C23,'[1]2021.05'!$D$2:$U$578,18,FALSE())</f>
        <v>本科</v>
      </c>
      <c r="E23" s="5" t="s">
        <v>36</v>
      </c>
      <c r="F23" s="5" t="s">
        <v>28</v>
      </c>
      <c r="G23" s="6">
        <v>30</v>
      </c>
      <c r="H23" s="6">
        <v>60</v>
      </c>
      <c r="I23" s="6">
        <v>30</v>
      </c>
      <c r="J23" s="6">
        <v>60</v>
      </c>
      <c r="K23" s="6">
        <v>30</v>
      </c>
      <c r="L23" s="6">
        <v>370</v>
      </c>
      <c r="M23" s="6">
        <v>30</v>
      </c>
      <c r="N23" s="6">
        <v>420</v>
      </c>
      <c r="O23" s="6">
        <v>30</v>
      </c>
      <c r="P23" s="6">
        <v>310</v>
      </c>
      <c r="Q23" s="6" t="s">
        <v>20</v>
      </c>
    </row>
    <row r="24" spans="1:17" ht="31.2" x14ac:dyDescent="0.25">
      <c r="A24" s="5">
        <v>20</v>
      </c>
      <c r="B24" s="5" t="s">
        <v>16</v>
      </c>
      <c r="C24" s="5" t="s">
        <v>48</v>
      </c>
      <c r="D24" s="5" t="str">
        <f>VLOOKUP(C24,'[1]2021.05'!$D$2:$U$578,18,FALSE())</f>
        <v>硕士研究生</v>
      </c>
      <c r="E24" s="5" t="s">
        <v>36</v>
      </c>
      <c r="F24" s="5" t="s">
        <v>46</v>
      </c>
      <c r="G24" s="6" t="s">
        <v>20</v>
      </c>
      <c r="H24" s="6" t="s">
        <v>20</v>
      </c>
      <c r="I24" s="6" t="s">
        <v>20</v>
      </c>
      <c r="J24" s="6" t="s">
        <v>20</v>
      </c>
      <c r="K24" s="6" t="s">
        <v>20</v>
      </c>
      <c r="L24" s="6" t="s">
        <v>20</v>
      </c>
      <c r="M24" s="6" t="s">
        <v>20</v>
      </c>
      <c r="N24" s="6" t="s">
        <v>20</v>
      </c>
      <c r="O24" s="6">
        <v>30</v>
      </c>
      <c r="P24" s="6">
        <f>38+60+60</f>
        <v>158</v>
      </c>
      <c r="Q24" s="6" t="s">
        <v>20</v>
      </c>
    </row>
    <row r="25" spans="1:17" ht="31.2" x14ac:dyDescent="0.25">
      <c r="A25" s="5">
        <v>21</v>
      </c>
      <c r="B25" s="5" t="s">
        <v>16</v>
      </c>
      <c r="C25" s="5" t="s">
        <v>49</v>
      </c>
      <c r="D25" s="5" t="str">
        <f>VLOOKUP(C25,'[1]2021.05'!$D$2:$U$578,18,FALSE())</f>
        <v>硕士研究生</v>
      </c>
      <c r="E25" s="5" t="s">
        <v>36</v>
      </c>
      <c r="F25" s="5" t="s">
        <v>26</v>
      </c>
      <c r="G25" s="6" t="s">
        <v>20</v>
      </c>
      <c r="H25" s="6" t="s">
        <v>20</v>
      </c>
      <c r="I25" s="6" t="s">
        <v>20</v>
      </c>
      <c r="J25" s="6" t="s">
        <v>20</v>
      </c>
      <c r="K25" s="6" t="s">
        <v>20</v>
      </c>
      <c r="L25" s="6" t="s">
        <v>20</v>
      </c>
      <c r="M25" s="6" t="s">
        <v>20</v>
      </c>
      <c r="N25" s="6" t="s">
        <v>20</v>
      </c>
      <c r="O25" s="6">
        <v>30</v>
      </c>
      <c r="P25" s="6">
        <f>90+20+30+20</f>
        <v>160</v>
      </c>
      <c r="Q25" s="6" t="s">
        <v>20</v>
      </c>
    </row>
    <row r="26" spans="1:17" ht="31.2" x14ac:dyDescent="0.25">
      <c r="A26" s="5">
        <v>22</v>
      </c>
      <c r="B26" s="5" t="s">
        <v>16</v>
      </c>
      <c r="C26" s="5" t="s">
        <v>50</v>
      </c>
      <c r="D26" s="5" t="str">
        <f>VLOOKUP(C26,'[1]2021.05'!$D$2:$U$578,18,FALSE())</f>
        <v>硕士研究生</v>
      </c>
      <c r="E26" s="5" t="s">
        <v>36</v>
      </c>
      <c r="F26" s="5" t="s">
        <v>51</v>
      </c>
      <c r="G26" s="6" t="s">
        <v>20</v>
      </c>
      <c r="H26" s="6" t="s">
        <v>20</v>
      </c>
      <c r="I26" s="6" t="s">
        <v>20</v>
      </c>
      <c r="J26" s="6" t="s">
        <v>20</v>
      </c>
      <c r="K26" s="6" t="s">
        <v>20</v>
      </c>
      <c r="L26" s="6" t="s">
        <v>20</v>
      </c>
      <c r="M26" s="6" t="s">
        <v>20</v>
      </c>
      <c r="N26" s="6" t="s">
        <v>20</v>
      </c>
      <c r="O26" s="6">
        <v>30</v>
      </c>
      <c r="P26" s="6">
        <v>90</v>
      </c>
      <c r="Q26" s="6" t="s">
        <v>20</v>
      </c>
    </row>
    <row r="27" spans="1:17" ht="31.2" x14ac:dyDescent="0.25">
      <c r="A27" s="5">
        <v>23</v>
      </c>
      <c r="B27" s="5" t="s">
        <v>16</v>
      </c>
      <c r="C27" s="5" t="s">
        <v>52</v>
      </c>
      <c r="D27" s="5" t="str">
        <f>VLOOKUP(C27,'[1]2021.05'!$D$2:$U$578,18,FALSE())</f>
        <v>本科</v>
      </c>
      <c r="E27" s="5" t="s">
        <v>36</v>
      </c>
      <c r="F27" s="5" t="s">
        <v>30</v>
      </c>
      <c r="G27" s="6" t="s">
        <v>20</v>
      </c>
      <c r="H27" s="6" t="s">
        <v>20</v>
      </c>
      <c r="I27" s="6" t="s">
        <v>20</v>
      </c>
      <c r="J27" s="6" t="s">
        <v>20</v>
      </c>
      <c r="K27" s="6" t="s">
        <v>20</v>
      </c>
      <c r="L27" s="6" t="s">
        <v>20</v>
      </c>
      <c r="M27" s="6">
        <v>30</v>
      </c>
      <c r="N27" s="6">
        <f>32+30</f>
        <v>62</v>
      </c>
      <c r="O27" s="6">
        <v>30</v>
      </c>
      <c r="P27" s="6">
        <v>96</v>
      </c>
      <c r="Q27" s="6" t="s">
        <v>20</v>
      </c>
    </row>
    <row r="28" spans="1:17" ht="31.2" x14ac:dyDescent="0.25">
      <c r="A28" s="5">
        <v>24</v>
      </c>
      <c r="B28" s="5" t="s">
        <v>16</v>
      </c>
      <c r="C28" s="5" t="s">
        <v>53</v>
      </c>
      <c r="D28" s="5" t="str">
        <f>VLOOKUP(C28,'[1]2021.05'!$D$2:$U$578,18,FALSE())</f>
        <v>硕士研究生</v>
      </c>
      <c r="E28" s="5" t="s">
        <v>36</v>
      </c>
      <c r="F28" s="5" t="s">
        <v>54</v>
      </c>
      <c r="G28" s="6" t="s">
        <v>20</v>
      </c>
      <c r="H28" s="6" t="s">
        <v>20</v>
      </c>
      <c r="I28" s="6" t="s">
        <v>20</v>
      </c>
      <c r="J28" s="6" t="s">
        <v>20</v>
      </c>
      <c r="K28" s="6" t="s">
        <v>20</v>
      </c>
      <c r="L28" s="6" t="s">
        <v>20</v>
      </c>
      <c r="M28" s="6" t="s">
        <v>20</v>
      </c>
      <c r="N28" s="6" t="s">
        <v>20</v>
      </c>
      <c r="O28" s="6">
        <v>30</v>
      </c>
      <c r="P28" s="6">
        <f>30+30</f>
        <v>60</v>
      </c>
      <c r="Q28" s="6" t="s">
        <v>20</v>
      </c>
    </row>
    <row r="29" spans="1:17" ht="31.2" x14ac:dyDescent="0.25">
      <c r="A29" s="5">
        <v>25</v>
      </c>
      <c r="B29" s="5" t="s">
        <v>16</v>
      </c>
      <c r="C29" s="5" t="s">
        <v>55</v>
      </c>
      <c r="D29" s="5" t="str">
        <f>VLOOKUP(C29,'[1]2021.05'!$D$2:$U$578,18,FALSE())</f>
        <v>硕士研究生</v>
      </c>
      <c r="E29" s="5" t="s">
        <v>36</v>
      </c>
      <c r="F29" s="5" t="s">
        <v>54</v>
      </c>
      <c r="G29" s="6"/>
      <c r="H29" s="6">
        <f>56+40</f>
        <v>96</v>
      </c>
      <c r="I29" s="6">
        <v>30</v>
      </c>
      <c r="J29" s="6">
        <v>60</v>
      </c>
      <c r="K29" s="6">
        <v>30</v>
      </c>
      <c r="L29" s="6">
        <v>90</v>
      </c>
      <c r="M29" s="6">
        <v>30</v>
      </c>
      <c r="N29" s="6">
        <v>90</v>
      </c>
      <c r="O29" s="6">
        <v>30</v>
      </c>
      <c r="P29" s="6">
        <f>56+30</f>
        <v>86</v>
      </c>
      <c r="Q29" s="6" t="s">
        <v>20</v>
      </c>
    </row>
    <row r="30" spans="1:17" ht="31.2" x14ac:dyDescent="0.25">
      <c r="A30" s="5">
        <v>26</v>
      </c>
      <c r="B30" s="5" t="s">
        <v>16</v>
      </c>
      <c r="C30" s="5" t="s">
        <v>56</v>
      </c>
      <c r="D30" s="5" t="str">
        <f>VLOOKUP(C30,'[1]2021.05'!$D$2:$U$578,18,FALSE())</f>
        <v>本科</v>
      </c>
      <c r="E30" s="5" t="s">
        <v>36</v>
      </c>
      <c r="F30" s="5" t="s">
        <v>54</v>
      </c>
      <c r="G30" s="6" t="s">
        <v>20</v>
      </c>
      <c r="H30" s="6" t="s">
        <v>20</v>
      </c>
      <c r="I30" s="6" t="s">
        <v>20</v>
      </c>
      <c r="J30" s="6" t="s">
        <v>20</v>
      </c>
      <c r="K30" s="6" t="s">
        <v>20</v>
      </c>
      <c r="L30" s="6" t="s">
        <v>20</v>
      </c>
      <c r="M30" s="6" t="s">
        <v>20</v>
      </c>
      <c r="N30" s="6" t="s">
        <v>20</v>
      </c>
      <c r="O30" s="6">
        <v>30</v>
      </c>
      <c r="P30" s="6">
        <v>144</v>
      </c>
      <c r="Q30" s="6" t="s">
        <v>20</v>
      </c>
    </row>
    <row r="31" spans="1:17" ht="31.2" x14ac:dyDescent="0.25">
      <c r="A31" s="5">
        <v>27</v>
      </c>
      <c r="B31" s="5" t="s">
        <v>16</v>
      </c>
      <c r="C31" s="5" t="s">
        <v>57</v>
      </c>
      <c r="D31" s="5" t="str">
        <f>VLOOKUP(C31,'[1]2021.05'!$D$2:$U$578,18,FALSE())</f>
        <v>本科</v>
      </c>
      <c r="E31" s="5" t="s">
        <v>36</v>
      </c>
      <c r="F31" s="5" t="s">
        <v>58</v>
      </c>
      <c r="G31" s="6">
        <v>30</v>
      </c>
      <c r="H31" s="6">
        <v>78</v>
      </c>
      <c r="I31" s="6">
        <v>30</v>
      </c>
      <c r="J31" s="6">
        <v>60</v>
      </c>
      <c r="K31" s="6">
        <v>30</v>
      </c>
      <c r="L31" s="6">
        <v>60</v>
      </c>
      <c r="M31" s="6">
        <v>30</v>
      </c>
      <c r="N31" s="6">
        <v>60</v>
      </c>
      <c r="O31" s="6">
        <v>30</v>
      </c>
      <c r="P31" s="6">
        <v>60</v>
      </c>
      <c r="Q31" s="6" t="s">
        <v>20</v>
      </c>
    </row>
    <row r="32" spans="1:17" ht="31.2" x14ac:dyDescent="0.25">
      <c r="A32" s="5">
        <v>28</v>
      </c>
      <c r="B32" s="5" t="s">
        <v>16</v>
      </c>
      <c r="C32" s="5" t="s">
        <v>59</v>
      </c>
      <c r="D32" s="5" t="str">
        <f>VLOOKUP(C32,'[1]2021.05'!$D$2:$U$578,18,FALSE())</f>
        <v>硕士研究生</v>
      </c>
      <c r="E32" s="5" t="s">
        <v>36</v>
      </c>
      <c r="F32" s="5" t="s">
        <v>51</v>
      </c>
      <c r="G32" s="6"/>
      <c r="H32" s="6">
        <v>90</v>
      </c>
      <c r="I32" s="6">
        <v>30</v>
      </c>
      <c r="J32" s="6">
        <f>30+30</f>
        <v>60</v>
      </c>
      <c r="K32" s="6">
        <v>30</v>
      </c>
      <c r="L32" s="6">
        <v>90</v>
      </c>
      <c r="M32" s="6">
        <v>30</v>
      </c>
      <c r="N32" s="6">
        <f>30+10+28</f>
        <v>68</v>
      </c>
      <c r="O32" s="6">
        <v>30</v>
      </c>
      <c r="P32" s="6">
        <v>90</v>
      </c>
      <c r="Q32" s="6" t="s">
        <v>20</v>
      </c>
    </row>
    <row r="33" spans="1:17" ht="31.2" x14ac:dyDescent="0.25">
      <c r="A33" s="5">
        <v>29</v>
      </c>
      <c r="B33" s="5" t="s">
        <v>16</v>
      </c>
      <c r="C33" s="5" t="s">
        <v>60</v>
      </c>
      <c r="D33" s="5" t="str">
        <f>VLOOKUP(C33,'[1]2021.05'!$D$2:$U$578,18,FALSE())</f>
        <v>硕士研究生</v>
      </c>
      <c r="E33" s="5" t="s">
        <v>36</v>
      </c>
      <c r="F33" s="5" t="s">
        <v>61</v>
      </c>
      <c r="G33" s="6"/>
      <c r="H33" s="6">
        <f>120+90</f>
        <v>210</v>
      </c>
      <c r="I33" s="6">
        <v>30</v>
      </c>
      <c r="J33" s="6">
        <f>30+30</f>
        <v>60</v>
      </c>
      <c r="K33" s="6">
        <v>30</v>
      </c>
      <c r="L33" s="6">
        <f>30+30</f>
        <v>60</v>
      </c>
      <c r="M33" s="6">
        <v>30</v>
      </c>
      <c r="N33" s="6">
        <v>80</v>
      </c>
      <c r="O33" s="6">
        <v>30</v>
      </c>
      <c r="P33" s="6">
        <f>48+16</f>
        <v>64</v>
      </c>
      <c r="Q33" s="6" t="s">
        <v>20</v>
      </c>
    </row>
    <row r="34" spans="1:17" ht="31.2" x14ac:dyDescent="0.25">
      <c r="A34" s="5">
        <v>30</v>
      </c>
      <c r="B34" s="5" t="s">
        <v>16</v>
      </c>
      <c r="C34" s="5" t="s">
        <v>62</v>
      </c>
      <c r="D34" s="5" t="str">
        <f>VLOOKUP(C34,'[1]2021.05'!$D$2:$U$578,18,FALSE())</f>
        <v>本科</v>
      </c>
      <c r="E34" s="5" t="s">
        <v>36</v>
      </c>
      <c r="F34" s="5" t="s">
        <v>51</v>
      </c>
      <c r="G34" s="6">
        <v>30</v>
      </c>
      <c r="H34" s="6">
        <v>60</v>
      </c>
      <c r="I34" s="6">
        <v>30</v>
      </c>
      <c r="J34" s="6">
        <f>25+12+16+24</f>
        <v>77</v>
      </c>
      <c r="K34" s="6">
        <v>30</v>
      </c>
      <c r="L34" s="6">
        <f>32+32+18</f>
        <v>82</v>
      </c>
      <c r="M34" s="6">
        <v>30</v>
      </c>
      <c r="N34" s="10">
        <v>60</v>
      </c>
      <c r="O34" s="6">
        <v>30</v>
      </c>
      <c r="P34" s="6">
        <f>38+30+10+8+8+8+8+24+16</f>
        <v>150</v>
      </c>
      <c r="Q34" s="9" t="s">
        <v>20</v>
      </c>
    </row>
    <row r="35" spans="1:17" ht="31.2" x14ac:dyDescent="0.25">
      <c r="A35" s="5">
        <v>31</v>
      </c>
      <c r="B35" s="5" t="s">
        <v>16</v>
      </c>
      <c r="C35" s="5" t="s">
        <v>63</v>
      </c>
      <c r="D35" s="5" t="str">
        <f>VLOOKUP(C35,'[1]2021.05'!$D$2:$U$578,18,FALSE())</f>
        <v>硕士研究生</v>
      </c>
      <c r="E35" s="8" t="s">
        <v>36</v>
      </c>
      <c r="F35" s="8" t="s">
        <v>61</v>
      </c>
      <c r="G35" s="6">
        <v>30</v>
      </c>
      <c r="H35" s="6">
        <f>40+20</f>
        <v>60</v>
      </c>
      <c r="I35" s="6">
        <v>30</v>
      </c>
      <c r="J35" s="6">
        <f>60+60</f>
        <v>120</v>
      </c>
      <c r="K35" s="6">
        <v>30</v>
      </c>
      <c r="L35" s="6">
        <f>32+18+10</f>
        <v>60</v>
      </c>
      <c r="M35" s="6">
        <v>30</v>
      </c>
      <c r="N35" s="6">
        <f>90+20</f>
        <v>110</v>
      </c>
      <c r="O35" s="6">
        <v>30</v>
      </c>
      <c r="P35" s="6">
        <f>8+60+24</f>
        <v>92</v>
      </c>
      <c r="Q35" s="6" t="s">
        <v>20</v>
      </c>
    </row>
    <row r="36" spans="1:17" ht="31.2" x14ac:dyDescent="0.25">
      <c r="A36" s="5">
        <v>32</v>
      </c>
      <c r="B36" s="5" t="s">
        <v>16</v>
      </c>
      <c r="C36" s="5" t="s">
        <v>64</v>
      </c>
      <c r="D36" s="5" t="str">
        <f>VLOOKUP(C36,'[1]2021.05'!$D$2:$U$578,18,FALSE())</f>
        <v>本科</v>
      </c>
      <c r="E36" s="5" t="s">
        <v>65</v>
      </c>
      <c r="F36" s="5" t="s">
        <v>66</v>
      </c>
      <c r="G36" s="6">
        <v>30</v>
      </c>
      <c r="H36" s="6">
        <v>60</v>
      </c>
      <c r="I36" s="6"/>
      <c r="J36" s="6">
        <v>90</v>
      </c>
      <c r="K36" s="6">
        <v>30</v>
      </c>
      <c r="L36" s="6">
        <v>120</v>
      </c>
      <c r="M36" s="6">
        <v>30</v>
      </c>
      <c r="N36" s="6">
        <v>120</v>
      </c>
      <c r="O36" s="6">
        <v>30</v>
      </c>
      <c r="P36" s="6">
        <v>210</v>
      </c>
      <c r="Q36" s="6" t="s">
        <v>20</v>
      </c>
    </row>
    <row r="37" spans="1:17" ht="31.2" x14ac:dyDescent="0.25">
      <c r="A37" s="5">
        <v>33</v>
      </c>
      <c r="B37" s="5" t="s">
        <v>16</v>
      </c>
      <c r="C37" s="5" t="s">
        <v>67</v>
      </c>
      <c r="D37" s="5" t="str">
        <f>VLOOKUP(C37,'[1]2021.05'!$D$2:$U$578,18,FALSE())</f>
        <v>本科</v>
      </c>
      <c r="E37" s="5" t="s">
        <v>65</v>
      </c>
      <c r="F37" s="5" t="s">
        <v>66</v>
      </c>
      <c r="G37" s="6">
        <v>30</v>
      </c>
      <c r="H37" s="6">
        <v>60</v>
      </c>
      <c r="I37" s="6">
        <v>30</v>
      </c>
      <c r="J37" s="6">
        <f>30+30</f>
        <v>60</v>
      </c>
      <c r="K37" s="6">
        <v>30</v>
      </c>
      <c r="L37" s="6">
        <f>32+30</f>
        <v>62</v>
      </c>
      <c r="M37" s="6">
        <v>30</v>
      </c>
      <c r="N37" s="6">
        <f>30+20+10</f>
        <v>60</v>
      </c>
      <c r="O37" s="6">
        <v>30</v>
      </c>
      <c r="P37" s="6">
        <f>24+16+48+30</f>
        <v>118</v>
      </c>
      <c r="Q37" s="6" t="s">
        <v>20</v>
      </c>
    </row>
    <row r="38" spans="1:17" ht="31.2" x14ac:dyDescent="0.25">
      <c r="A38" s="5">
        <v>34</v>
      </c>
      <c r="B38" s="5" t="s">
        <v>16</v>
      </c>
      <c r="C38" s="5" t="s">
        <v>68</v>
      </c>
      <c r="D38" s="5" t="str">
        <f>VLOOKUP(C38,'[1]2021.05'!$D$2:$U$578,18,FALSE())</f>
        <v>硕士研究生</v>
      </c>
      <c r="E38" s="5" t="s">
        <v>65</v>
      </c>
      <c r="F38" s="5" t="s">
        <v>66</v>
      </c>
      <c r="G38" s="6">
        <v>30</v>
      </c>
      <c r="H38" s="6">
        <v>60</v>
      </c>
      <c r="I38" s="6">
        <v>30</v>
      </c>
      <c r="J38" s="6">
        <f>90+30</f>
        <v>120</v>
      </c>
      <c r="K38" s="6">
        <v>30</v>
      </c>
      <c r="L38" s="6">
        <f>16+60+16+16</f>
        <v>108</v>
      </c>
      <c r="M38" s="6">
        <v>30</v>
      </c>
      <c r="N38" s="6">
        <f>80+60</f>
        <v>140</v>
      </c>
      <c r="O38" s="6">
        <v>30</v>
      </c>
      <c r="P38" s="6">
        <f>16+30+16+90</f>
        <v>152</v>
      </c>
      <c r="Q38" s="6" t="s">
        <v>20</v>
      </c>
    </row>
  </sheetData>
  <autoFilter ref="A4:Q38" xr:uid="{00000000-0009-0000-0000-000000000000}"/>
  <mergeCells count="14">
    <mergeCell ref="A1:Q1"/>
    <mergeCell ref="G2:P2"/>
    <mergeCell ref="G3:H3"/>
    <mergeCell ref="I3:J3"/>
    <mergeCell ref="K3:L3"/>
    <mergeCell ref="M3:N3"/>
    <mergeCell ref="O3:P3"/>
    <mergeCell ref="A2:A4"/>
    <mergeCell ref="B2:B4"/>
    <mergeCell ref="C2:C4"/>
    <mergeCell ref="D2:D4"/>
    <mergeCell ref="E2:E4"/>
    <mergeCell ref="F2:F4"/>
    <mergeCell ref="Q2:Q4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Aiwu Sun</cp:lastModifiedBy>
  <dcterms:created xsi:type="dcterms:W3CDTF">2021-07-20T00:38:00Z</dcterms:created>
  <dcterms:modified xsi:type="dcterms:W3CDTF">2021-07-21T00:26:44Z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D5AF88ECA20044B18F55E169D6376CD3</vt:lpwstr>
  </property>
  <property fmtid="{D5CDD505-2E9C-101B-9397-08002B2CF9AE}" pid="3" name="KSOProductBuildVer">
    <vt:lpwstr>2052-11.1.0.10503</vt:lpwstr>
  </property>
</Properties>
</file>